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31180" windowHeight="20140" firstSheet="2" activeTab="9"/>
  </bookViews>
  <sheets>
    <sheet name="Jan 20 2018" sheetId="1" r:id="rId1"/>
    <sheet name="Feb 17 2018" sheetId="2" r:id="rId2"/>
    <sheet name="Mar 17 2018" sheetId="3" r:id="rId3"/>
    <sheet name="Apr 7 2018" sheetId="4" r:id="rId4"/>
    <sheet name="May 18 2018" sheetId="5" r:id="rId5"/>
    <sheet name="June 9 2018" sheetId="6" r:id="rId6"/>
    <sheet name="July 14 2018" sheetId="7" r:id="rId7"/>
    <sheet name="Sept 8 2018" sheetId="8" r:id="rId8"/>
    <sheet name="Oct 6 2018" sheetId="9" r:id="rId9"/>
    <sheet name="Oct 27 2018" sheetId="10" r:id="rId10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0" l="1"/>
  <c r="D30" i="10"/>
  <c r="C30" i="10"/>
  <c r="B30" i="10"/>
  <c r="B35" i="10"/>
  <c r="B32" i="10"/>
  <c r="B33" i="10"/>
  <c r="B31" i="10"/>
  <c r="G30" i="9"/>
  <c r="D30" i="9"/>
  <c r="C30" i="9"/>
  <c r="B30" i="9"/>
  <c r="B35" i="9"/>
  <c r="B31" i="9"/>
  <c r="B32" i="9"/>
  <c r="B33" i="9"/>
  <c r="G33" i="8"/>
  <c r="D33" i="8"/>
  <c r="C33" i="8"/>
  <c r="B33" i="8"/>
  <c r="B38" i="8"/>
  <c r="B34" i="8"/>
  <c r="B35" i="8"/>
  <c r="B36" i="8"/>
  <c r="G33" i="7"/>
  <c r="D33" i="7"/>
  <c r="C33" i="7"/>
  <c r="B33" i="7"/>
  <c r="B38" i="7"/>
  <c r="B35" i="7"/>
  <c r="B34" i="7"/>
  <c r="B36" i="7"/>
  <c r="G33" i="6"/>
  <c r="D33" i="6"/>
  <c r="C33" i="6"/>
  <c r="B33" i="6"/>
  <c r="B36" i="6"/>
  <c r="B38" i="6"/>
  <c r="B34" i="6"/>
  <c r="B35" i="6"/>
  <c r="G33" i="5"/>
  <c r="D33" i="5"/>
  <c r="C33" i="5"/>
  <c r="B33" i="5"/>
  <c r="B38" i="5"/>
  <c r="B35" i="5"/>
  <c r="B36" i="5"/>
  <c r="B34" i="5"/>
  <c r="G33" i="4"/>
  <c r="D33" i="4"/>
  <c r="C33" i="4"/>
  <c r="B33" i="4"/>
  <c r="B39" i="4"/>
  <c r="B35" i="4"/>
  <c r="B36" i="4"/>
  <c r="B38" i="4"/>
  <c r="B34" i="4"/>
  <c r="B42" i="3"/>
  <c r="B48" i="3"/>
  <c r="B47" i="3"/>
  <c r="G42" i="3"/>
  <c r="D42" i="3"/>
  <c r="C42" i="3"/>
  <c r="B43" i="3"/>
  <c r="B44" i="3"/>
  <c r="B45" i="3"/>
  <c r="G42" i="2"/>
  <c r="D42" i="2"/>
  <c r="C42" i="2"/>
  <c r="B42" i="2"/>
  <c r="B45" i="2"/>
  <c r="B44" i="2"/>
  <c r="B47" i="2"/>
  <c r="B43" i="2"/>
  <c r="G42" i="1"/>
  <c r="D42" i="1"/>
  <c r="C42" i="1"/>
  <c r="B42" i="1"/>
  <c r="B43" i="1"/>
  <c r="B44" i="1"/>
  <c r="B45" i="1"/>
  <c r="B47" i="1"/>
</calcChain>
</file>

<file path=xl/sharedStrings.xml><?xml version="1.0" encoding="utf-8"?>
<sst xmlns="http://schemas.openxmlformats.org/spreadsheetml/2006/main" count="310" uniqueCount="69">
  <si>
    <t>NAME</t>
  </si>
  <si>
    <t>$ PAID</t>
  </si>
  <si>
    <t># Fish</t>
  </si>
  <si>
    <t># Alive</t>
  </si>
  <si>
    <t># Dead 0.5lb penalty per fish</t>
  </si>
  <si>
    <t>Penalty</t>
  </si>
  <si>
    <t>Net Wt</t>
  </si>
  <si>
    <t>Big Fish</t>
  </si>
  <si>
    <t>Place</t>
  </si>
  <si>
    <t>Big Bass</t>
  </si>
  <si>
    <t>Jeff Derrick</t>
  </si>
  <si>
    <t>Don Armstrong</t>
  </si>
  <si>
    <t>John Armstrong</t>
  </si>
  <si>
    <t xml:space="preserve">Total </t>
  </si>
  <si>
    <t>1st</t>
  </si>
  <si>
    <t>2nd</t>
  </si>
  <si>
    <t>3rd</t>
  </si>
  <si>
    <t>Big Bass 1st</t>
  </si>
  <si>
    <t>Brad Kleis</t>
  </si>
  <si>
    <t>Mark Yarboro</t>
  </si>
  <si>
    <t>Clint McIvale</t>
  </si>
  <si>
    <t>Lake:  Welsh</t>
  </si>
  <si>
    <t>Rick Roland</t>
  </si>
  <si>
    <t>Travis Hallford</t>
  </si>
  <si>
    <t>Danny Wyatt</t>
  </si>
  <si>
    <t>Tim Harris</t>
  </si>
  <si>
    <t>Frank Holomshek</t>
  </si>
  <si>
    <t>Chad Moore</t>
  </si>
  <si>
    <t>Terry Moore</t>
  </si>
  <si>
    <t>Date: January 20, 2018</t>
  </si>
  <si>
    <t>Lake:  Palestine</t>
  </si>
  <si>
    <t>Date: Feb 17, 2018</t>
  </si>
  <si>
    <t>Jacob Tull (guest)</t>
  </si>
  <si>
    <t>Ken Allen</t>
  </si>
  <si>
    <t>Dick Boultinghouse</t>
  </si>
  <si>
    <t>Tim Pitel</t>
  </si>
  <si>
    <t>Roger Wolfe</t>
  </si>
  <si>
    <t>Bennie Miles</t>
  </si>
  <si>
    <t>Lake:  Hawkins</t>
  </si>
  <si>
    <t>Date: Mar 17, 2018</t>
  </si>
  <si>
    <t>Lee Brophy</t>
  </si>
  <si>
    <t>Frank Holomshek (guest)</t>
  </si>
  <si>
    <t>Clint McInvale</t>
  </si>
  <si>
    <t>Christine McInvale (guest)</t>
  </si>
  <si>
    <t>Mark Hanna</t>
  </si>
  <si>
    <t>Eric Hanna (guest)</t>
  </si>
  <si>
    <t>Big Bass 2nd</t>
  </si>
  <si>
    <t>Lake:  Athens</t>
  </si>
  <si>
    <t>Date: April 7, 2018</t>
  </si>
  <si>
    <t>P McInvale (guest)</t>
  </si>
  <si>
    <t>T Milsap (guest)</t>
  </si>
  <si>
    <t>Lake: Bob Sandlin</t>
  </si>
  <si>
    <t>Date:May 18, 2018</t>
  </si>
  <si>
    <t>Dwayne Klaus</t>
  </si>
  <si>
    <t>Troy Klaus</t>
  </si>
  <si>
    <t>Lake: Quitman</t>
  </si>
  <si>
    <t>Date: June 9, 2018</t>
  </si>
  <si>
    <t xml:space="preserve">Thomas Milsap </t>
  </si>
  <si>
    <t>Wade Bibbee (guest)</t>
  </si>
  <si>
    <t>Lake: Winnsboro</t>
  </si>
  <si>
    <t>Date: July 14, 2018</t>
  </si>
  <si>
    <t>William Wyatt (guest)</t>
  </si>
  <si>
    <t>Lake: Cedar Creek</t>
  </si>
  <si>
    <t>Date:Seot 8, 2018</t>
  </si>
  <si>
    <t>Date:Oct 6, 2018</t>
  </si>
  <si>
    <t>Thomas Milsap</t>
  </si>
  <si>
    <t>Benny Miles</t>
  </si>
  <si>
    <t>Lake: Bonham</t>
  </si>
  <si>
    <t>Date:Oct 27,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</si>
</sst>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0.00_);\(0.00\)"/>
    <numFmt numFmtId="165" formatCode="&quot;$&quot;#,##0.00"/>
    <numFmt numFmtId="166" formatCode="0_);\(0\)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7" fontId="2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7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5" fontId="3" fillId="0" borderId="1" xfId="0" applyNumberFormat="1" applyFont="1" applyBorder="1"/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XFD1048576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0">
      <c r="A1" s="1" t="s">
        <v>21</v>
      </c>
      <c r="B1" s="2"/>
      <c r="C1" s="3"/>
      <c r="D1" s="4" t="s">
        <v>29</v>
      </c>
      <c r="E1" s="5"/>
      <c r="F1" s="3"/>
      <c r="G1" s="3"/>
      <c r="H1" s="3"/>
      <c r="I1" s="6"/>
    </row>
    <row r="2" spans="1:10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>
      <c r="A3" s="2" t="s">
        <v>10</v>
      </c>
      <c r="B3" s="12">
        <v>25</v>
      </c>
      <c r="C3" s="13">
        <v>5</v>
      </c>
      <c r="D3" s="13">
        <v>5</v>
      </c>
      <c r="E3" s="13"/>
      <c r="F3" s="14"/>
      <c r="G3" s="15">
        <v>17.75</v>
      </c>
      <c r="H3" s="15">
        <v>4.3</v>
      </c>
      <c r="I3" s="16">
        <v>2</v>
      </c>
      <c r="J3" s="17">
        <v>1</v>
      </c>
    </row>
    <row r="4" spans="1:10" s="18" customFormat="1">
      <c r="A4" s="2" t="s">
        <v>22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>
      <c r="A6" s="2" t="s">
        <v>11</v>
      </c>
      <c r="B6" s="12">
        <v>25</v>
      </c>
      <c r="C6" s="13">
        <v>2</v>
      </c>
      <c r="D6" s="13">
        <v>2</v>
      </c>
      <c r="E6" s="13"/>
      <c r="F6" s="14"/>
      <c r="G6" s="15">
        <v>5.8</v>
      </c>
      <c r="H6" s="15"/>
      <c r="I6" s="16"/>
      <c r="J6" s="17"/>
    </row>
    <row r="7" spans="1:10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>
      <c r="A9" s="2" t="s">
        <v>18</v>
      </c>
      <c r="B9" s="12">
        <v>25</v>
      </c>
      <c r="C9" s="13">
        <v>1</v>
      </c>
      <c r="D9" s="13">
        <v>1</v>
      </c>
      <c r="E9" s="13"/>
      <c r="F9" s="14"/>
      <c r="G9" s="15">
        <v>3.2</v>
      </c>
      <c r="H9" s="15"/>
      <c r="I9" s="16"/>
      <c r="J9" s="17"/>
    </row>
    <row r="10" spans="1:10" s="18" customFormat="1">
      <c r="A10" s="2" t="s">
        <v>19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>
      <c r="A12" s="2" t="s">
        <v>24</v>
      </c>
      <c r="B12" s="12">
        <v>25</v>
      </c>
      <c r="C12" s="13">
        <v>1</v>
      </c>
      <c r="D12" s="13">
        <v>1</v>
      </c>
      <c r="E12" s="13"/>
      <c r="F12" s="14"/>
      <c r="G12" s="15">
        <v>4.25</v>
      </c>
      <c r="H12" s="15"/>
      <c r="I12" s="16"/>
      <c r="J12" s="17"/>
    </row>
    <row r="13" spans="1:10" s="18" customFormat="1">
      <c r="A13" s="2"/>
      <c r="B13" s="12"/>
      <c r="C13" s="13"/>
      <c r="D13" s="13"/>
      <c r="E13" s="13"/>
      <c r="F13" s="14"/>
      <c r="G13" s="15"/>
      <c r="H13" s="15"/>
      <c r="I13" s="16"/>
      <c r="J13" s="17"/>
    </row>
    <row r="14" spans="1:10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>
      <c r="A15" s="2" t="s">
        <v>25</v>
      </c>
      <c r="B15" s="12">
        <v>25</v>
      </c>
      <c r="C15" s="13">
        <v>3</v>
      </c>
      <c r="D15" s="13">
        <v>3</v>
      </c>
      <c r="E15" s="13"/>
      <c r="F15" s="14"/>
      <c r="G15" s="15">
        <v>9.4499999999999993</v>
      </c>
      <c r="H15" s="15">
        <v>3.15</v>
      </c>
      <c r="I15" s="16"/>
      <c r="J15" s="17"/>
    </row>
    <row r="16" spans="1:10" s="18" customFormat="1">
      <c r="A16" s="2" t="s">
        <v>26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20</v>
      </c>
      <c r="B18" s="12">
        <v>25</v>
      </c>
      <c r="C18" s="13">
        <v>3</v>
      </c>
      <c r="D18" s="13">
        <v>3</v>
      </c>
      <c r="E18" s="13"/>
      <c r="F18" s="14"/>
      <c r="G18" s="15">
        <v>10.65</v>
      </c>
      <c r="H18" s="15">
        <v>4.1500000000000004</v>
      </c>
      <c r="I18" s="16">
        <v>3</v>
      </c>
      <c r="J18" s="17"/>
    </row>
    <row r="19" spans="1:10" s="18" customFormat="1">
      <c r="A19" s="2" t="s">
        <v>23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 t="s">
        <v>27</v>
      </c>
      <c r="B21" s="12">
        <v>25</v>
      </c>
      <c r="C21" s="13">
        <v>5</v>
      </c>
      <c r="D21" s="13">
        <v>5</v>
      </c>
      <c r="E21" s="13"/>
      <c r="F21" s="14"/>
      <c r="G21" s="15">
        <v>18.899999999999999</v>
      </c>
      <c r="H21" s="15">
        <v>4.1500000000000004</v>
      </c>
      <c r="I21" s="16">
        <v>1</v>
      </c>
      <c r="J21" s="17"/>
    </row>
    <row r="22" spans="1:10" s="18" customFormat="1">
      <c r="A22" s="2" t="s">
        <v>28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>
      <c r="A42" s="5" t="s">
        <v>13</v>
      </c>
      <c r="B42" s="23">
        <f>SUM(B3:B40)</f>
        <v>325</v>
      </c>
      <c r="C42" s="24">
        <f>SUM(C3:C40)</f>
        <v>20</v>
      </c>
      <c r="D42" s="24">
        <f>SUM(D3:D40)</f>
        <v>20</v>
      </c>
      <c r="G42" s="25">
        <f>SUM(G3:G40)</f>
        <v>70</v>
      </c>
    </row>
    <row r="43" spans="1:10">
      <c r="A43" s="5" t="s">
        <v>14</v>
      </c>
      <c r="B43" s="23">
        <f>0.8*B42*0.5</f>
        <v>130</v>
      </c>
    </row>
    <row r="44" spans="1:10">
      <c r="A44" s="5" t="s">
        <v>15</v>
      </c>
      <c r="B44" s="23">
        <f>0.8*B42*0.3</f>
        <v>78</v>
      </c>
    </row>
    <row r="45" spans="1:10">
      <c r="A45" s="5" t="s">
        <v>16</v>
      </c>
      <c r="B45" s="23">
        <f>0.8*B42*0.2</f>
        <v>52</v>
      </c>
    </row>
    <row r="46" spans="1:10">
      <c r="B46" s="23"/>
    </row>
    <row r="47" spans="1:10">
      <c r="A47" s="5" t="s">
        <v>17</v>
      </c>
      <c r="B47" s="23">
        <f>B42*0.2</f>
        <v>65</v>
      </c>
    </row>
    <row r="48" spans="1:10">
      <c r="B48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D20" sqref="D20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5">
      <c r="A1" s="1" t="s">
        <v>67</v>
      </c>
      <c r="B1" s="2"/>
      <c r="C1" s="3"/>
      <c r="D1" s="4" t="s">
        <v>68</v>
      </c>
      <c r="E1" s="5"/>
      <c r="F1" s="3"/>
      <c r="G1" s="3"/>
      <c r="H1" s="3"/>
      <c r="I1" s="6"/>
    </row>
    <row r="2" spans="1:15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5" s="18" customFormat="1">
      <c r="A3" s="2" t="s">
        <v>10</v>
      </c>
      <c r="B3" s="12">
        <v>25</v>
      </c>
      <c r="C3" s="13">
        <v>5</v>
      </c>
      <c r="D3" s="13">
        <v>5</v>
      </c>
      <c r="E3" s="13"/>
      <c r="F3" s="14"/>
      <c r="G3" s="15">
        <v>9.25</v>
      </c>
      <c r="H3" s="15">
        <v>3.17</v>
      </c>
      <c r="I3" s="16"/>
      <c r="J3" s="17"/>
    </row>
    <row r="4" spans="1:15" s="18" customFormat="1">
      <c r="A4" s="2" t="s">
        <v>22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5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5" s="18" customFormat="1">
      <c r="A6" s="2" t="s">
        <v>11</v>
      </c>
      <c r="B6" s="12">
        <v>25</v>
      </c>
      <c r="C6" s="13">
        <v>4</v>
      </c>
      <c r="D6" s="13">
        <v>4</v>
      </c>
      <c r="E6" s="13"/>
      <c r="F6" s="14"/>
      <c r="G6" s="15">
        <v>8.4499999999999993</v>
      </c>
      <c r="H6" s="15">
        <v>2.97</v>
      </c>
      <c r="I6" s="16"/>
      <c r="J6" s="17"/>
    </row>
    <row r="7" spans="1:15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  <c r="O7" s="2"/>
    </row>
    <row r="8" spans="1:15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5" s="18" customFormat="1">
      <c r="A9" s="2" t="s">
        <v>42</v>
      </c>
      <c r="B9" s="12">
        <v>25</v>
      </c>
      <c r="C9" s="13">
        <v>4</v>
      </c>
      <c r="D9" s="13">
        <v>4</v>
      </c>
      <c r="E9" s="13"/>
      <c r="F9" s="14"/>
      <c r="G9" s="15">
        <v>9.91</v>
      </c>
      <c r="H9" s="15">
        <v>4.42</v>
      </c>
      <c r="I9" s="16">
        <v>2</v>
      </c>
      <c r="J9" s="17"/>
    </row>
    <row r="10" spans="1:15" s="18" customFormat="1">
      <c r="A10" s="2" t="s">
        <v>25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5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5" s="18" customFormat="1">
      <c r="A12" s="2" t="s">
        <v>28</v>
      </c>
      <c r="B12" s="12">
        <v>25</v>
      </c>
      <c r="C12" s="13">
        <v>5</v>
      </c>
      <c r="D12" s="13">
        <v>5</v>
      </c>
      <c r="E12" s="13"/>
      <c r="F12" s="14"/>
      <c r="G12" s="15">
        <v>11.46</v>
      </c>
      <c r="H12" s="15">
        <v>3.51</v>
      </c>
      <c r="I12" s="16">
        <v>1</v>
      </c>
      <c r="J12" s="17"/>
    </row>
    <row r="13" spans="1:15" s="18" customFormat="1">
      <c r="A13" s="2" t="s">
        <v>66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5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5" s="18" customFormat="1">
      <c r="A15" s="2" t="s">
        <v>27</v>
      </c>
      <c r="B15" s="12">
        <v>25</v>
      </c>
      <c r="C15" s="13">
        <v>5</v>
      </c>
      <c r="D15" s="13">
        <v>4</v>
      </c>
      <c r="E15" s="13">
        <v>1</v>
      </c>
      <c r="F15" s="14">
        <v>0.5</v>
      </c>
      <c r="G15" s="15">
        <v>9.9</v>
      </c>
      <c r="H15" s="15">
        <v>2.96</v>
      </c>
      <c r="I15" s="16">
        <v>3</v>
      </c>
      <c r="J15" s="17"/>
    </row>
    <row r="16" spans="1:15" s="18" customFormat="1">
      <c r="A16" s="2" t="s">
        <v>65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18</v>
      </c>
      <c r="B18" s="12">
        <v>25</v>
      </c>
      <c r="C18" s="13">
        <v>3</v>
      </c>
      <c r="D18" s="13">
        <v>3</v>
      </c>
      <c r="E18" s="13"/>
      <c r="F18" s="14"/>
      <c r="G18" s="15">
        <v>9.19</v>
      </c>
      <c r="H18" s="15">
        <v>5.83</v>
      </c>
      <c r="I18" s="16"/>
      <c r="J18" s="17">
        <v>1</v>
      </c>
    </row>
    <row r="19" spans="1:10" s="18" customFormat="1">
      <c r="A19" s="2" t="s">
        <v>19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/>
      <c r="B21" s="12"/>
      <c r="C21" s="13"/>
      <c r="D21" s="13"/>
      <c r="E21" s="13"/>
      <c r="F21" s="14"/>
      <c r="G21" s="15"/>
      <c r="H21" s="15"/>
      <c r="I21" s="16"/>
      <c r="J21" s="17"/>
    </row>
    <row r="22" spans="1:10" s="18" customFormat="1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>
      <c r="A30" s="5" t="s">
        <v>13</v>
      </c>
      <c r="B30" s="23">
        <f>SUM(B3:B28)</f>
        <v>300</v>
      </c>
      <c r="C30" s="24">
        <f>SUM(C3:C28)</f>
        <v>26</v>
      </c>
      <c r="D30" s="24">
        <f>SUM(D3:D28)</f>
        <v>25</v>
      </c>
      <c r="G30" s="25">
        <f>SUM(G3:G28)</f>
        <v>58.16</v>
      </c>
    </row>
    <row r="31" spans="1:10">
      <c r="A31" s="5" t="s">
        <v>14</v>
      </c>
      <c r="B31" s="23">
        <f>0.8*B30*0.5</f>
        <v>120</v>
      </c>
    </row>
    <row r="32" spans="1:10">
      <c r="A32" s="5" t="s">
        <v>15</v>
      </c>
      <c r="B32" s="23">
        <f>0.8*B30*0.3</f>
        <v>72</v>
      </c>
    </row>
    <row r="33" spans="1:2">
      <c r="A33" s="5" t="s">
        <v>16</v>
      </c>
      <c r="B33" s="23">
        <f>0.8*B30*0.2</f>
        <v>48</v>
      </c>
    </row>
    <row r="34" spans="1:2">
      <c r="B34" s="23"/>
    </row>
    <row r="35" spans="1:2">
      <c r="A35" s="5" t="s">
        <v>17</v>
      </c>
      <c r="B35" s="23">
        <f>B30*0.2</f>
        <v>60</v>
      </c>
    </row>
    <row r="36" spans="1:2">
      <c r="B36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A9" sqref="A9:B10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2">
      <c r="A1" s="1" t="s">
        <v>30</v>
      </c>
      <c r="B1" s="2"/>
      <c r="C1" s="3"/>
      <c r="D1" s="4" t="s">
        <v>31</v>
      </c>
      <c r="E1" s="5"/>
      <c r="F1" s="3"/>
      <c r="G1" s="3"/>
      <c r="H1" s="3"/>
      <c r="I1" s="6"/>
    </row>
    <row r="2" spans="1:12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2" s="18" customFormat="1">
      <c r="A3" s="2" t="s">
        <v>10</v>
      </c>
      <c r="B3" s="12">
        <v>25</v>
      </c>
      <c r="C3" s="13">
        <v>3</v>
      </c>
      <c r="D3" s="13">
        <v>3</v>
      </c>
      <c r="E3" s="13"/>
      <c r="F3" s="14"/>
      <c r="G3" s="15">
        <v>9.5399999999999991</v>
      </c>
      <c r="H3" s="15">
        <v>4.67</v>
      </c>
      <c r="I3" s="16">
        <v>3</v>
      </c>
      <c r="J3" s="17"/>
    </row>
    <row r="4" spans="1:12" s="18" customFormat="1">
      <c r="A4" s="2" t="s">
        <v>27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2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2" s="18" customFormat="1">
      <c r="A6" s="2" t="s">
        <v>11</v>
      </c>
      <c r="B6" s="12">
        <v>25</v>
      </c>
      <c r="C6" s="13">
        <v>4</v>
      </c>
      <c r="D6" s="13">
        <v>4</v>
      </c>
      <c r="E6" s="13"/>
      <c r="F6" s="14"/>
      <c r="G6" s="15">
        <v>9.52</v>
      </c>
      <c r="H6" s="15"/>
      <c r="I6" s="16"/>
      <c r="J6" s="17"/>
    </row>
    <row r="7" spans="1:12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</row>
    <row r="8" spans="1:12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2" s="18" customFormat="1">
      <c r="A9" s="2" t="s">
        <v>18</v>
      </c>
      <c r="B9" s="12">
        <v>25</v>
      </c>
      <c r="C9" s="13">
        <v>1</v>
      </c>
      <c r="D9" s="13">
        <v>1</v>
      </c>
      <c r="E9" s="13"/>
      <c r="F9" s="14"/>
      <c r="G9" s="15">
        <v>1.47</v>
      </c>
      <c r="H9" s="15"/>
      <c r="I9" s="16"/>
      <c r="J9" s="17"/>
    </row>
    <row r="10" spans="1:12" s="18" customFormat="1">
      <c r="A10" s="2" t="s">
        <v>19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2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2" s="18" customFormat="1">
      <c r="A12" s="2" t="s">
        <v>24</v>
      </c>
      <c r="B12" s="12">
        <v>25</v>
      </c>
      <c r="C12" s="13">
        <v>1</v>
      </c>
      <c r="D12" s="13">
        <v>1</v>
      </c>
      <c r="E12" s="13"/>
      <c r="F12" s="14"/>
      <c r="G12" s="15">
        <v>2.82</v>
      </c>
      <c r="H12" s="15"/>
      <c r="I12" s="16"/>
      <c r="J12" s="17"/>
    </row>
    <row r="13" spans="1:12" s="18" customFormat="1">
      <c r="A13" s="2" t="s">
        <v>32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2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2" s="18" customFormat="1">
      <c r="A15" s="2" t="s">
        <v>33</v>
      </c>
      <c r="B15" s="12">
        <v>25</v>
      </c>
      <c r="C15" s="13">
        <v>0</v>
      </c>
      <c r="D15" s="13"/>
      <c r="E15" s="13"/>
      <c r="F15" s="14"/>
      <c r="G15" s="15"/>
      <c r="H15" s="15"/>
      <c r="I15" s="16"/>
      <c r="J15" s="17"/>
    </row>
    <row r="16" spans="1:12" s="18" customFormat="1">
      <c r="A16" s="2" t="s">
        <v>34</v>
      </c>
      <c r="B16" s="12">
        <v>25</v>
      </c>
      <c r="C16" s="13">
        <v>0</v>
      </c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22</v>
      </c>
      <c r="B18" s="12">
        <v>25</v>
      </c>
      <c r="C18" s="13">
        <v>5</v>
      </c>
      <c r="D18" s="13">
        <v>5</v>
      </c>
      <c r="E18" s="13"/>
      <c r="F18" s="14"/>
      <c r="G18" s="15">
        <v>18.82</v>
      </c>
      <c r="H18" s="15">
        <v>6.17</v>
      </c>
      <c r="I18" s="16">
        <v>1</v>
      </c>
      <c r="J18" s="17"/>
    </row>
    <row r="19" spans="1:10" s="18" customFormat="1">
      <c r="A19" s="2" t="s">
        <v>23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 t="s">
        <v>37</v>
      </c>
      <c r="B21" s="12">
        <v>25</v>
      </c>
      <c r="C21" s="13">
        <v>3</v>
      </c>
      <c r="D21" s="13">
        <v>3</v>
      </c>
      <c r="E21" s="13"/>
      <c r="F21" s="14"/>
      <c r="G21" s="15">
        <v>9.98</v>
      </c>
      <c r="H21" s="15">
        <v>6.43</v>
      </c>
      <c r="I21" s="16">
        <v>2</v>
      </c>
      <c r="J21" s="17">
        <v>1</v>
      </c>
    </row>
    <row r="22" spans="1:10" s="18" customFormat="1">
      <c r="A22" s="2" t="s">
        <v>28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 t="s">
        <v>35</v>
      </c>
      <c r="B24" s="12">
        <v>25</v>
      </c>
      <c r="C24" s="13">
        <v>0</v>
      </c>
      <c r="D24" s="13"/>
      <c r="E24" s="13"/>
      <c r="F24" s="14"/>
      <c r="G24" s="15"/>
      <c r="H24" s="15"/>
      <c r="I24" s="16"/>
      <c r="J24" s="17"/>
    </row>
    <row r="25" spans="1:10" s="18" customFormat="1">
      <c r="A25" s="2" t="s">
        <v>36</v>
      </c>
      <c r="B25" s="12">
        <v>25</v>
      </c>
      <c r="C25" s="13">
        <v>0</v>
      </c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>
      <c r="A42" s="5" t="s">
        <v>13</v>
      </c>
      <c r="B42" s="23">
        <f>SUM(B3:B40)</f>
        <v>400</v>
      </c>
      <c r="C42" s="24">
        <f>SUM(C3:C40)</f>
        <v>17</v>
      </c>
      <c r="D42" s="24">
        <f>SUM(D3:D40)</f>
        <v>17</v>
      </c>
      <c r="G42" s="25">
        <f>SUM(G3:G40)</f>
        <v>52.150000000000006</v>
      </c>
    </row>
    <row r="43" spans="1:10">
      <c r="A43" s="5" t="s">
        <v>14</v>
      </c>
      <c r="B43" s="23">
        <f>0.8*B42*0.5</f>
        <v>160</v>
      </c>
    </row>
    <row r="44" spans="1:10">
      <c r="A44" s="5" t="s">
        <v>15</v>
      </c>
      <c r="B44" s="23">
        <f>0.8*B42*0.3</f>
        <v>96</v>
      </c>
    </row>
    <row r="45" spans="1:10">
      <c r="A45" s="5" t="s">
        <v>16</v>
      </c>
      <c r="B45" s="23">
        <f>0.8*B42*0.2</f>
        <v>64</v>
      </c>
    </row>
    <row r="46" spans="1:10">
      <c r="B46" s="23"/>
    </row>
    <row r="47" spans="1:10">
      <c r="A47" s="5" t="s">
        <v>17</v>
      </c>
      <c r="B47" s="23">
        <f>B42*0.2</f>
        <v>80</v>
      </c>
    </row>
    <row r="48" spans="1:10">
      <c r="B48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B28" sqref="B28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2">
      <c r="A1" s="1" t="s">
        <v>38</v>
      </c>
      <c r="B1" s="2"/>
      <c r="C1" s="3"/>
      <c r="D1" s="4" t="s">
        <v>39</v>
      </c>
      <c r="E1" s="5"/>
      <c r="F1" s="3"/>
      <c r="G1" s="3"/>
      <c r="H1" s="3"/>
      <c r="I1" s="6"/>
    </row>
    <row r="2" spans="1:12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2" s="18" customFormat="1">
      <c r="A3" s="2" t="s">
        <v>10</v>
      </c>
      <c r="B3" s="12">
        <v>25</v>
      </c>
      <c r="C3" s="13">
        <v>3</v>
      </c>
      <c r="D3" s="13">
        <v>3</v>
      </c>
      <c r="E3" s="13"/>
      <c r="F3" s="14"/>
      <c r="G3" s="15">
        <v>5.8</v>
      </c>
      <c r="H3" s="15"/>
      <c r="I3" s="16"/>
      <c r="J3" s="17"/>
    </row>
    <row r="4" spans="1:12" s="18" customFormat="1">
      <c r="A4" s="2"/>
      <c r="B4" s="12"/>
      <c r="C4" s="13"/>
      <c r="D4" s="13"/>
      <c r="E4" s="13"/>
      <c r="F4" s="14"/>
      <c r="G4" s="15"/>
      <c r="H4" s="15"/>
      <c r="I4" s="16"/>
      <c r="J4" s="17"/>
    </row>
    <row r="5" spans="1:12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2" s="18" customFormat="1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13.45</v>
      </c>
      <c r="H6" s="15">
        <v>3.56</v>
      </c>
      <c r="I6" s="16">
        <v>3</v>
      </c>
      <c r="J6" s="17"/>
    </row>
    <row r="7" spans="1:12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</row>
    <row r="8" spans="1:12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2" s="18" customFormat="1">
      <c r="A9" s="2" t="s">
        <v>18</v>
      </c>
      <c r="B9" s="12">
        <v>25</v>
      </c>
      <c r="C9" s="13">
        <v>5</v>
      </c>
      <c r="D9" s="13">
        <v>5</v>
      </c>
      <c r="E9" s="13"/>
      <c r="F9" s="14"/>
      <c r="G9" s="15">
        <v>13.98</v>
      </c>
      <c r="H9" s="15">
        <v>4.87</v>
      </c>
      <c r="I9" s="16">
        <v>2</v>
      </c>
      <c r="J9" s="17">
        <v>1</v>
      </c>
    </row>
    <row r="10" spans="1:12" s="18" customFormat="1">
      <c r="A10" s="2"/>
      <c r="B10" s="12"/>
      <c r="C10" s="13"/>
      <c r="D10" s="13"/>
      <c r="E10" s="13"/>
      <c r="F10" s="14"/>
      <c r="G10" s="15"/>
      <c r="H10" s="15"/>
      <c r="I10" s="16"/>
      <c r="J10" s="17"/>
    </row>
    <row r="11" spans="1:12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2" s="18" customFormat="1">
      <c r="A12" s="2" t="s">
        <v>24</v>
      </c>
      <c r="B12" s="12">
        <v>25</v>
      </c>
      <c r="C12" s="13">
        <v>3</v>
      </c>
      <c r="D12" s="13">
        <v>3</v>
      </c>
      <c r="E12" s="13"/>
      <c r="F12" s="14"/>
      <c r="G12" s="15">
        <v>4.9000000000000004</v>
      </c>
      <c r="H12" s="15"/>
      <c r="I12" s="16"/>
      <c r="J12" s="17"/>
    </row>
    <row r="13" spans="1:12" s="18" customFormat="1">
      <c r="A13" s="2"/>
      <c r="B13" s="12"/>
      <c r="C13" s="13"/>
      <c r="D13" s="13"/>
      <c r="E13" s="13"/>
      <c r="F13" s="14"/>
      <c r="G13" s="15"/>
      <c r="H13" s="15"/>
      <c r="I13" s="16"/>
      <c r="J13" s="17"/>
    </row>
    <row r="14" spans="1:12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2" s="18" customFormat="1">
      <c r="A15" s="2" t="s">
        <v>33</v>
      </c>
      <c r="B15" s="12">
        <v>25</v>
      </c>
      <c r="C15" s="13">
        <v>5</v>
      </c>
      <c r="D15" s="13">
        <v>5</v>
      </c>
      <c r="E15" s="13"/>
      <c r="F15" s="14"/>
      <c r="G15" s="15">
        <v>8.4700000000000006</v>
      </c>
      <c r="H15" s="15"/>
      <c r="I15" s="16"/>
      <c r="J15" s="17"/>
    </row>
    <row r="16" spans="1:12" s="18" customFormat="1">
      <c r="A16" s="2" t="s">
        <v>40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22</v>
      </c>
      <c r="B18" s="12">
        <v>25</v>
      </c>
      <c r="C18" s="13">
        <v>5</v>
      </c>
      <c r="D18" s="13">
        <v>5</v>
      </c>
      <c r="E18" s="13"/>
      <c r="F18" s="14"/>
      <c r="G18" s="15">
        <v>10.6</v>
      </c>
      <c r="H18" s="15">
        <v>3.22</v>
      </c>
      <c r="I18" s="16"/>
      <c r="J18" s="17"/>
    </row>
    <row r="19" spans="1:10" s="18" customFormat="1">
      <c r="A19" s="2" t="s">
        <v>23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 t="s">
        <v>37</v>
      </c>
      <c r="B21" s="12">
        <v>25</v>
      </c>
      <c r="C21" s="13">
        <v>1</v>
      </c>
      <c r="D21" s="13">
        <v>1</v>
      </c>
      <c r="E21" s="13"/>
      <c r="F21" s="14"/>
      <c r="G21" s="15">
        <v>1.64</v>
      </c>
      <c r="H21" s="15"/>
      <c r="I21" s="16"/>
      <c r="J21" s="17"/>
    </row>
    <row r="22" spans="1:10" s="18" customFormat="1">
      <c r="A22" s="2" t="s">
        <v>28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 t="s">
        <v>35</v>
      </c>
      <c r="B24" s="12">
        <v>25</v>
      </c>
      <c r="C24" s="13">
        <v>3</v>
      </c>
      <c r="D24" s="13">
        <v>3</v>
      </c>
      <c r="E24" s="13"/>
      <c r="F24" s="14"/>
      <c r="G24" s="15">
        <v>5.8</v>
      </c>
      <c r="H24" s="15"/>
      <c r="I24" s="16"/>
      <c r="J24" s="17"/>
    </row>
    <row r="25" spans="1:10" s="18" customFormat="1">
      <c r="A25" s="2" t="s">
        <v>36</v>
      </c>
      <c r="B25" s="12">
        <v>25</v>
      </c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 t="s">
        <v>34</v>
      </c>
      <c r="B27" s="12">
        <v>25</v>
      </c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 t="s">
        <v>25</v>
      </c>
      <c r="B30" s="12">
        <v>25</v>
      </c>
      <c r="C30" s="13">
        <v>5</v>
      </c>
      <c r="D30" s="13">
        <v>5</v>
      </c>
      <c r="E30" s="13"/>
      <c r="F30" s="14"/>
      <c r="G30" s="15">
        <v>13.16</v>
      </c>
      <c r="H30" s="15">
        <v>3.38</v>
      </c>
      <c r="I30" s="16"/>
      <c r="J30" s="17"/>
    </row>
    <row r="31" spans="1:10" s="18" customFormat="1">
      <c r="A31" s="2" t="s">
        <v>41</v>
      </c>
      <c r="B31" s="12">
        <v>25</v>
      </c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>
      <c r="A33" s="2" t="s">
        <v>42</v>
      </c>
      <c r="B33" s="12">
        <v>25</v>
      </c>
      <c r="C33" s="13"/>
      <c r="D33" s="13"/>
      <c r="E33" s="13"/>
      <c r="F33" s="14"/>
      <c r="G33" s="15"/>
      <c r="H33" s="15"/>
      <c r="I33" s="16"/>
      <c r="J33" s="17"/>
    </row>
    <row r="34" spans="1:10" s="18" customFormat="1">
      <c r="A34" s="2" t="s">
        <v>43</v>
      </c>
      <c r="B34" s="12">
        <v>25</v>
      </c>
      <c r="C34" s="13"/>
      <c r="D34" s="13"/>
      <c r="E34" s="13"/>
      <c r="F34" s="14"/>
      <c r="G34" s="15"/>
      <c r="H34" s="15"/>
      <c r="I34" s="16"/>
      <c r="J34" s="17"/>
    </row>
    <row r="35" spans="1:10" ht="6" customHeight="1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>
      <c r="A36" s="2" t="s">
        <v>44</v>
      </c>
      <c r="B36" s="12">
        <v>25</v>
      </c>
      <c r="C36" s="13">
        <v>5</v>
      </c>
      <c r="D36" s="13">
        <v>5</v>
      </c>
      <c r="E36" s="13"/>
      <c r="F36" s="14"/>
      <c r="G36" s="15">
        <v>16.11</v>
      </c>
      <c r="H36" s="15">
        <v>4.82</v>
      </c>
      <c r="I36" s="16">
        <v>1</v>
      </c>
      <c r="J36" s="17">
        <v>2</v>
      </c>
    </row>
    <row r="37" spans="1:10" s="18" customFormat="1">
      <c r="A37" s="2" t="s">
        <v>45</v>
      </c>
      <c r="B37" s="12">
        <v>25</v>
      </c>
      <c r="C37" s="13"/>
      <c r="D37" s="13"/>
      <c r="E37" s="13"/>
      <c r="F37" s="14"/>
      <c r="G37" s="15"/>
      <c r="H37" s="15"/>
      <c r="I37" s="16"/>
      <c r="J37" s="17"/>
    </row>
    <row r="38" spans="1:10" ht="6" customHeight="1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>
      <c r="A42" s="5" t="s">
        <v>13</v>
      </c>
      <c r="B42" s="23">
        <f>SUM(B3:B40)</f>
        <v>500</v>
      </c>
      <c r="C42" s="24">
        <f>SUM(C3:C40)</f>
        <v>40</v>
      </c>
      <c r="D42" s="24">
        <f>SUM(D3:D40)</f>
        <v>40</v>
      </c>
      <c r="G42" s="25">
        <f>SUM(G3:G40)</f>
        <v>93.91</v>
      </c>
    </row>
    <row r="43" spans="1:10">
      <c r="A43" s="5" t="s">
        <v>14</v>
      </c>
      <c r="B43" s="23">
        <f>0.8*B42*0.5</f>
        <v>200</v>
      </c>
    </row>
    <row r="44" spans="1:10">
      <c r="A44" s="5" t="s">
        <v>15</v>
      </c>
      <c r="B44" s="23">
        <f>0.8*B42*0.3</f>
        <v>120</v>
      </c>
    </row>
    <row r="45" spans="1:10">
      <c r="A45" s="5" t="s">
        <v>16</v>
      </c>
      <c r="B45" s="23">
        <f>0.8*B42*0.2</f>
        <v>80</v>
      </c>
    </row>
    <row r="46" spans="1:10">
      <c r="B46" s="23"/>
    </row>
    <row r="47" spans="1:10">
      <c r="A47" s="5" t="s">
        <v>17</v>
      </c>
      <c r="B47" s="23">
        <f>B42*0.2*0.7</f>
        <v>70</v>
      </c>
    </row>
    <row r="48" spans="1:10">
      <c r="A48" s="5" t="s">
        <v>46</v>
      </c>
      <c r="B48" s="23">
        <f>B42*0.2*0.3</f>
        <v>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sqref="A1:XFD1048576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2">
      <c r="A1" s="1" t="s">
        <v>47</v>
      </c>
      <c r="B1" s="2"/>
      <c r="C1" s="3"/>
      <c r="D1" s="4" t="s">
        <v>48</v>
      </c>
      <c r="E1" s="5"/>
      <c r="F1" s="3"/>
      <c r="G1" s="3"/>
      <c r="H1" s="3"/>
      <c r="I1" s="6"/>
    </row>
    <row r="2" spans="1:12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2" s="18" customFormat="1">
      <c r="A3" s="2" t="s">
        <v>10</v>
      </c>
      <c r="B3" s="12">
        <v>25</v>
      </c>
      <c r="C3" s="13">
        <v>5</v>
      </c>
      <c r="D3" s="13">
        <v>5</v>
      </c>
      <c r="E3" s="13"/>
      <c r="F3" s="14"/>
      <c r="G3" s="15">
        <v>6.04</v>
      </c>
      <c r="H3" s="15"/>
      <c r="I3" s="16">
        <v>3</v>
      </c>
      <c r="J3" s="17"/>
    </row>
    <row r="4" spans="1:12" s="18" customFormat="1">
      <c r="A4" s="2" t="s">
        <v>22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2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2" s="18" customFormat="1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6.41</v>
      </c>
      <c r="H6" s="15"/>
      <c r="I6" s="16">
        <v>2</v>
      </c>
      <c r="J6" s="17"/>
    </row>
    <row r="7" spans="1:12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</row>
    <row r="8" spans="1:12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2" s="18" customFormat="1">
      <c r="A9" s="2" t="s">
        <v>18</v>
      </c>
      <c r="B9" s="12">
        <v>25</v>
      </c>
      <c r="C9" s="13">
        <v>3</v>
      </c>
      <c r="D9" s="13">
        <v>3</v>
      </c>
      <c r="E9" s="13"/>
      <c r="F9" s="14"/>
      <c r="G9" s="15">
        <v>3.46</v>
      </c>
      <c r="H9" s="15"/>
      <c r="I9" s="16"/>
      <c r="J9" s="17"/>
    </row>
    <row r="10" spans="1:12" s="18" customFormat="1">
      <c r="A10" s="2"/>
      <c r="B10" s="12"/>
      <c r="C10" s="13"/>
      <c r="D10" s="13"/>
      <c r="E10" s="13"/>
      <c r="F10" s="14"/>
      <c r="G10" s="15"/>
      <c r="H10" s="15"/>
      <c r="I10" s="16"/>
      <c r="J10" s="17"/>
    </row>
    <row r="11" spans="1:12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2" s="18" customFormat="1">
      <c r="A12" s="2" t="s">
        <v>33</v>
      </c>
      <c r="B12" s="12">
        <v>25</v>
      </c>
      <c r="C12" s="13">
        <v>5</v>
      </c>
      <c r="D12" s="13">
        <v>5</v>
      </c>
      <c r="E12" s="13"/>
      <c r="F12" s="14"/>
      <c r="G12" s="15">
        <v>5.9</v>
      </c>
      <c r="H12" s="15"/>
      <c r="I12" s="16"/>
      <c r="J12" s="17"/>
    </row>
    <row r="13" spans="1:12" s="18" customFormat="1">
      <c r="A13" s="2" t="s">
        <v>40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2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2" s="18" customFormat="1">
      <c r="A15" s="2" t="s">
        <v>37</v>
      </c>
      <c r="B15" s="12">
        <v>25</v>
      </c>
      <c r="C15" s="13">
        <v>5</v>
      </c>
      <c r="D15" s="13">
        <v>5</v>
      </c>
      <c r="E15" s="13"/>
      <c r="F15" s="14"/>
      <c r="G15" s="15">
        <v>5.86</v>
      </c>
      <c r="H15" s="15"/>
      <c r="I15" s="16"/>
      <c r="J15" s="17"/>
    </row>
    <row r="16" spans="1:12" s="18" customFormat="1">
      <c r="A16" s="2" t="s">
        <v>28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27</v>
      </c>
      <c r="B18" s="12">
        <v>25</v>
      </c>
      <c r="C18" s="13">
        <v>4</v>
      </c>
      <c r="D18" s="13">
        <v>3</v>
      </c>
      <c r="E18" s="13">
        <v>1</v>
      </c>
      <c r="F18" s="14">
        <v>0.5</v>
      </c>
      <c r="G18" s="15">
        <v>8.9700000000000006</v>
      </c>
      <c r="H18" s="15">
        <v>6.56</v>
      </c>
      <c r="I18" s="16">
        <v>1</v>
      </c>
      <c r="J18" s="17">
        <v>1</v>
      </c>
    </row>
    <row r="19" spans="1:10" s="18" customFormat="1">
      <c r="A19" s="2" t="s">
        <v>50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 t="s">
        <v>25</v>
      </c>
      <c r="B21" s="12">
        <v>25</v>
      </c>
      <c r="C21" s="13">
        <v>0</v>
      </c>
      <c r="D21" s="13"/>
      <c r="E21" s="13"/>
      <c r="F21" s="14"/>
      <c r="G21" s="15"/>
      <c r="H21" s="15"/>
      <c r="I21" s="16"/>
      <c r="J21" s="17"/>
    </row>
    <row r="22" spans="1:10" s="18" customFormat="1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 t="s">
        <v>42</v>
      </c>
      <c r="B24" s="12">
        <v>25</v>
      </c>
      <c r="C24" s="13">
        <v>3</v>
      </c>
      <c r="D24" s="13">
        <v>3</v>
      </c>
      <c r="E24" s="13"/>
      <c r="F24" s="14"/>
      <c r="G24" s="15">
        <v>3.35</v>
      </c>
      <c r="H24" s="15"/>
      <c r="I24" s="16"/>
      <c r="J24" s="17"/>
    </row>
    <row r="25" spans="1:10" s="18" customFormat="1">
      <c r="A25" s="2" t="s">
        <v>49</v>
      </c>
      <c r="B25" s="12">
        <v>25</v>
      </c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7">
      <c r="A33" s="5" t="s">
        <v>13</v>
      </c>
      <c r="B33" s="23">
        <f>SUM(B3:B31)</f>
        <v>350</v>
      </c>
      <c r="C33" s="24">
        <f>SUM(C3:C31)</f>
        <v>30</v>
      </c>
      <c r="D33" s="24">
        <f>SUM(D3:D31)</f>
        <v>29</v>
      </c>
      <c r="G33" s="25">
        <f>SUM(G3:G31)</f>
        <v>39.99</v>
      </c>
    </row>
    <row r="34" spans="1:7">
      <c r="A34" s="5" t="s">
        <v>14</v>
      </c>
      <c r="B34" s="23">
        <f>0.8*B33*0.5</f>
        <v>140</v>
      </c>
    </row>
    <row r="35" spans="1:7">
      <c r="A35" s="5" t="s">
        <v>15</v>
      </c>
      <c r="B35" s="23">
        <f>0.8*B33*0.3</f>
        <v>84</v>
      </c>
    </row>
    <row r="36" spans="1:7">
      <c r="A36" s="5" t="s">
        <v>16</v>
      </c>
      <c r="B36" s="23">
        <f>0.8*B33*0.2</f>
        <v>56</v>
      </c>
    </row>
    <row r="37" spans="1:7">
      <c r="B37" s="23"/>
    </row>
    <row r="38" spans="1:7">
      <c r="A38" s="5" t="s">
        <v>17</v>
      </c>
      <c r="B38" s="23">
        <f>B33*0.2*0.7</f>
        <v>49</v>
      </c>
    </row>
    <row r="39" spans="1:7">
      <c r="A39" s="5" t="s">
        <v>46</v>
      </c>
      <c r="B39" s="23">
        <f>B33*0.2*0.3</f>
        <v>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A26" sqref="A26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5">
      <c r="A1" s="1" t="s">
        <v>51</v>
      </c>
      <c r="B1" s="2"/>
      <c r="C1" s="3"/>
      <c r="D1" s="4" t="s">
        <v>52</v>
      </c>
      <c r="E1" s="5"/>
      <c r="F1" s="3"/>
      <c r="G1" s="3"/>
      <c r="H1" s="3"/>
      <c r="I1" s="6"/>
    </row>
    <row r="2" spans="1:15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5" s="18" customFormat="1">
      <c r="A3" s="2" t="s">
        <v>22</v>
      </c>
      <c r="B3" s="12">
        <v>25</v>
      </c>
      <c r="C3" s="13">
        <v>5</v>
      </c>
      <c r="D3" s="13">
        <v>5</v>
      </c>
      <c r="E3" s="13"/>
      <c r="F3" s="14"/>
      <c r="G3" s="15">
        <v>9.11</v>
      </c>
      <c r="H3" s="15"/>
      <c r="I3" s="16"/>
      <c r="J3" s="17"/>
    </row>
    <row r="4" spans="1:15" s="18" customFormat="1">
      <c r="A4" s="2" t="s">
        <v>23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5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5" s="18" customFormat="1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15.98</v>
      </c>
      <c r="H6" s="15">
        <v>4.33</v>
      </c>
      <c r="I6" s="16">
        <v>1</v>
      </c>
      <c r="J6" s="17"/>
    </row>
    <row r="7" spans="1:15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  <c r="O7" s="2"/>
    </row>
    <row r="8" spans="1:15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5" s="18" customFormat="1">
      <c r="A9" s="2" t="s">
        <v>18</v>
      </c>
      <c r="B9" s="12">
        <v>25</v>
      </c>
      <c r="C9" s="13">
        <v>3</v>
      </c>
      <c r="D9" s="13">
        <v>3</v>
      </c>
      <c r="E9" s="13"/>
      <c r="F9" s="14"/>
      <c r="G9" s="15">
        <v>5.45</v>
      </c>
      <c r="H9" s="15"/>
      <c r="I9" s="16"/>
      <c r="J9" s="17"/>
    </row>
    <row r="10" spans="1:15" s="18" customFormat="1">
      <c r="A10" s="2"/>
      <c r="B10" s="12"/>
      <c r="C10" s="13"/>
      <c r="D10" s="13"/>
      <c r="E10" s="13"/>
      <c r="F10" s="14"/>
      <c r="G10" s="15"/>
      <c r="H10" s="15"/>
      <c r="I10" s="16"/>
      <c r="J10" s="17"/>
    </row>
    <row r="11" spans="1:15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5" s="18" customFormat="1">
      <c r="A12" s="2" t="s">
        <v>44</v>
      </c>
      <c r="B12" s="12">
        <v>25</v>
      </c>
      <c r="C12" s="13">
        <v>5</v>
      </c>
      <c r="D12" s="13">
        <v>5</v>
      </c>
      <c r="E12" s="13"/>
      <c r="F12" s="14"/>
      <c r="G12" s="15">
        <v>11.51</v>
      </c>
      <c r="H12" s="15"/>
      <c r="I12" s="16">
        <v>3</v>
      </c>
      <c r="J12" s="17"/>
    </row>
    <row r="13" spans="1:15" s="18" customFormat="1">
      <c r="A13" s="2" t="s">
        <v>45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5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5" s="18" customFormat="1">
      <c r="A15" s="2" t="s">
        <v>37</v>
      </c>
      <c r="B15" s="12">
        <v>25</v>
      </c>
      <c r="C15" s="13">
        <v>5</v>
      </c>
      <c r="D15" s="13">
        <v>5</v>
      </c>
      <c r="E15" s="13"/>
      <c r="F15" s="14"/>
      <c r="G15" s="15">
        <v>12.54</v>
      </c>
      <c r="H15" s="15">
        <v>5.3</v>
      </c>
      <c r="I15" s="16">
        <v>2</v>
      </c>
      <c r="J15" s="17">
        <v>1</v>
      </c>
    </row>
    <row r="16" spans="1:15" s="18" customFormat="1">
      <c r="A16" s="2" t="s">
        <v>28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27</v>
      </c>
      <c r="B18" s="12">
        <v>25</v>
      </c>
      <c r="C18" s="13">
        <v>4</v>
      </c>
      <c r="D18" s="13">
        <v>4</v>
      </c>
      <c r="E18" s="13"/>
      <c r="F18" s="14"/>
      <c r="G18" s="15">
        <v>6.82</v>
      </c>
      <c r="H18" s="15"/>
      <c r="I18" s="16"/>
      <c r="J18" s="17"/>
    </row>
    <row r="19" spans="1:10" s="18" customFormat="1">
      <c r="A19" s="2" t="s">
        <v>50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 t="s">
        <v>25</v>
      </c>
      <c r="B21" s="12">
        <v>25</v>
      </c>
      <c r="C21" s="13">
        <v>5</v>
      </c>
      <c r="D21" s="13">
        <v>5</v>
      </c>
      <c r="E21" s="13"/>
      <c r="F21" s="14"/>
      <c r="G21" s="15">
        <v>8.44</v>
      </c>
      <c r="H21" s="15"/>
      <c r="I21" s="16"/>
      <c r="J21" s="17"/>
    </row>
    <row r="22" spans="1:10" s="18" customFormat="1">
      <c r="A22" s="2" t="s">
        <v>10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 t="s">
        <v>42</v>
      </c>
      <c r="B24" s="12">
        <v>25</v>
      </c>
      <c r="C24" s="13">
        <v>3</v>
      </c>
      <c r="D24" s="13">
        <v>1</v>
      </c>
      <c r="E24" s="13"/>
      <c r="F24" s="14">
        <v>1</v>
      </c>
      <c r="G24" s="15">
        <v>7.65</v>
      </c>
      <c r="H24" s="15"/>
      <c r="I24" s="16"/>
      <c r="J24" s="17"/>
    </row>
    <row r="25" spans="1:10" s="18" customFormat="1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 t="s">
        <v>53</v>
      </c>
      <c r="B27" s="12">
        <v>25</v>
      </c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 t="s">
        <v>54</v>
      </c>
      <c r="B28" s="12">
        <v>25</v>
      </c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7">
      <c r="A33" s="5" t="s">
        <v>13</v>
      </c>
      <c r="B33" s="23">
        <f>SUM(B3:B31)</f>
        <v>400</v>
      </c>
      <c r="C33" s="24">
        <f>SUM(C3:C31)</f>
        <v>35</v>
      </c>
      <c r="D33" s="24">
        <f>SUM(D3:D31)</f>
        <v>33</v>
      </c>
      <c r="G33" s="25">
        <f>SUM(G3:G31)</f>
        <v>77.5</v>
      </c>
    </row>
    <row r="34" spans="1:7">
      <c r="A34" s="5" t="s">
        <v>14</v>
      </c>
      <c r="B34" s="23">
        <f>0.8*B33*0.5</f>
        <v>160</v>
      </c>
    </row>
    <row r="35" spans="1:7">
      <c r="A35" s="5" t="s">
        <v>15</v>
      </c>
      <c r="B35" s="23">
        <f>0.8*B33*0.3</f>
        <v>96</v>
      </c>
    </row>
    <row r="36" spans="1:7">
      <c r="A36" s="5" t="s">
        <v>16</v>
      </c>
      <c r="B36" s="23">
        <f>0.8*B33*0.2</f>
        <v>64</v>
      </c>
    </row>
    <row r="37" spans="1:7">
      <c r="B37" s="23"/>
    </row>
    <row r="38" spans="1:7">
      <c r="A38" s="5" t="s">
        <v>17</v>
      </c>
      <c r="B38" s="23">
        <f>B33*0.2</f>
        <v>80</v>
      </c>
    </row>
    <row r="39" spans="1:7">
      <c r="B39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sqref="A1:XFD1048576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5">
      <c r="A1" s="1" t="s">
        <v>55</v>
      </c>
      <c r="B1" s="2"/>
      <c r="C1" s="3"/>
      <c r="D1" s="4" t="s">
        <v>56</v>
      </c>
      <c r="E1" s="5"/>
      <c r="F1" s="3"/>
      <c r="G1" s="3"/>
      <c r="H1" s="3"/>
      <c r="I1" s="6"/>
    </row>
    <row r="2" spans="1:15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5" s="18" customFormat="1">
      <c r="A3" s="2" t="s">
        <v>22</v>
      </c>
      <c r="B3" s="12">
        <v>25</v>
      </c>
      <c r="C3" s="13">
        <v>5</v>
      </c>
      <c r="D3" s="13">
        <v>5</v>
      </c>
      <c r="E3" s="13"/>
      <c r="F3" s="14"/>
      <c r="G3" s="15">
        <v>13.62</v>
      </c>
      <c r="H3" s="15"/>
      <c r="I3" s="16">
        <v>3</v>
      </c>
      <c r="J3" s="17"/>
    </row>
    <row r="4" spans="1:15" s="18" customFormat="1">
      <c r="A4" s="2" t="s">
        <v>23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5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5" s="18" customFormat="1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16.149999999999999</v>
      </c>
      <c r="H6" s="15">
        <v>4.74</v>
      </c>
      <c r="I6" s="16">
        <v>2</v>
      </c>
      <c r="J6" s="17"/>
    </row>
    <row r="7" spans="1:15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  <c r="O7" s="2"/>
    </row>
    <row r="8" spans="1:15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5" s="18" customFormat="1">
      <c r="A9" s="2" t="s">
        <v>10</v>
      </c>
      <c r="B9" s="12">
        <v>25</v>
      </c>
      <c r="C9" s="13">
        <v>5</v>
      </c>
      <c r="D9" s="13">
        <v>5</v>
      </c>
      <c r="E9" s="13"/>
      <c r="F9" s="14"/>
      <c r="G9" s="15">
        <v>18.079999999999998</v>
      </c>
      <c r="H9" s="15">
        <v>5.3</v>
      </c>
      <c r="I9" s="16">
        <v>1</v>
      </c>
      <c r="J9" s="17">
        <v>1</v>
      </c>
    </row>
    <row r="10" spans="1:15" s="18" customFormat="1">
      <c r="A10" s="2" t="s">
        <v>58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5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5" s="18" customFormat="1">
      <c r="A12" s="2" t="s">
        <v>25</v>
      </c>
      <c r="B12" s="12">
        <v>25</v>
      </c>
      <c r="C12" s="13">
        <v>5</v>
      </c>
      <c r="D12" s="13">
        <v>5</v>
      </c>
      <c r="E12" s="13"/>
      <c r="F12" s="14"/>
      <c r="G12" s="15">
        <v>12.25</v>
      </c>
      <c r="H12" s="15"/>
      <c r="I12" s="16"/>
      <c r="J12" s="17"/>
    </row>
    <row r="13" spans="1:15" s="18" customFormat="1">
      <c r="A13" s="2"/>
      <c r="B13" s="12"/>
      <c r="C13" s="13"/>
      <c r="D13" s="13"/>
      <c r="E13" s="13"/>
      <c r="F13" s="14"/>
      <c r="G13" s="15"/>
      <c r="H13" s="15"/>
      <c r="I13" s="16"/>
      <c r="J13" s="17"/>
    </row>
    <row r="14" spans="1:15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5" s="18" customFormat="1">
      <c r="A15" s="2" t="s">
        <v>37</v>
      </c>
      <c r="B15" s="12">
        <v>25</v>
      </c>
      <c r="C15" s="13">
        <v>5</v>
      </c>
      <c r="D15" s="13">
        <v>5</v>
      </c>
      <c r="E15" s="13"/>
      <c r="F15" s="14"/>
      <c r="G15" s="15">
        <v>11.23</v>
      </c>
      <c r="H15" s="15"/>
      <c r="I15" s="16"/>
      <c r="J15" s="17"/>
    </row>
    <row r="16" spans="1:15" s="18" customFormat="1">
      <c r="A16" s="2" t="s">
        <v>28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27</v>
      </c>
      <c r="B18" s="12">
        <v>25</v>
      </c>
      <c r="C18" s="13">
        <v>5</v>
      </c>
      <c r="D18" s="13">
        <v>5</v>
      </c>
      <c r="E18" s="13"/>
      <c r="F18" s="14"/>
      <c r="G18" s="15">
        <v>12.88</v>
      </c>
      <c r="H18" s="15"/>
      <c r="I18" s="16"/>
      <c r="J18" s="17"/>
    </row>
    <row r="19" spans="1:10" s="18" customFormat="1">
      <c r="A19" s="2" t="s">
        <v>57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/>
      <c r="B21" s="12"/>
      <c r="C21" s="13"/>
      <c r="D21" s="13"/>
      <c r="E21" s="13"/>
      <c r="F21" s="14"/>
      <c r="G21" s="15"/>
      <c r="H21" s="15"/>
      <c r="I21" s="16"/>
      <c r="J21" s="17"/>
    </row>
    <row r="22" spans="1:10" s="18" customFormat="1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7">
      <c r="A33" s="5" t="s">
        <v>13</v>
      </c>
      <c r="B33" s="23">
        <f>SUM(B3:B31)</f>
        <v>275</v>
      </c>
      <c r="C33" s="24">
        <f>SUM(C3:C31)</f>
        <v>30</v>
      </c>
      <c r="D33" s="24">
        <f>SUM(D3:D31)</f>
        <v>30</v>
      </c>
      <c r="G33" s="25">
        <f>SUM(G3:G31)</f>
        <v>84.21</v>
      </c>
    </row>
    <row r="34" spans="1:7">
      <c r="A34" s="5" t="s">
        <v>14</v>
      </c>
      <c r="B34" s="23">
        <f>0.8*B33*0.5</f>
        <v>110</v>
      </c>
    </row>
    <row r="35" spans="1:7">
      <c r="A35" s="5" t="s">
        <v>15</v>
      </c>
      <c r="B35" s="23">
        <f>0.8*B33*0.3</f>
        <v>66</v>
      </c>
    </row>
    <row r="36" spans="1:7">
      <c r="A36" s="5" t="s">
        <v>16</v>
      </c>
      <c r="B36" s="23">
        <f>0.8*B33*0.2</f>
        <v>44</v>
      </c>
    </row>
    <row r="37" spans="1:7">
      <c r="B37" s="23"/>
    </row>
    <row r="38" spans="1:7">
      <c r="A38" s="5" t="s">
        <v>17</v>
      </c>
      <c r="B38" s="23">
        <f>B33*0.2</f>
        <v>55</v>
      </c>
    </row>
    <row r="39" spans="1:7">
      <c r="B39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sqref="A1:XFD1048576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5">
      <c r="A1" s="1" t="s">
        <v>59</v>
      </c>
      <c r="B1" s="2"/>
      <c r="C1" s="3"/>
      <c r="D1" s="4" t="s">
        <v>60</v>
      </c>
      <c r="E1" s="5"/>
      <c r="F1" s="3"/>
      <c r="G1" s="3"/>
      <c r="H1" s="3"/>
      <c r="I1" s="6"/>
    </row>
    <row r="2" spans="1:15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5" s="18" customFormat="1">
      <c r="A3" s="2" t="s">
        <v>22</v>
      </c>
      <c r="B3" s="12">
        <v>25</v>
      </c>
      <c r="C3" s="13">
        <v>5</v>
      </c>
      <c r="D3" s="13">
        <v>5</v>
      </c>
      <c r="E3" s="13"/>
      <c r="F3" s="14"/>
      <c r="G3" s="15">
        <v>8.09</v>
      </c>
      <c r="H3" s="15"/>
      <c r="I3" s="16"/>
      <c r="J3" s="17"/>
    </row>
    <row r="4" spans="1:15" s="18" customFormat="1">
      <c r="A4" s="2" t="s">
        <v>23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5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5" s="18" customFormat="1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9.4499999999999993</v>
      </c>
      <c r="H6" s="15"/>
      <c r="I6" s="16">
        <v>2</v>
      </c>
      <c r="J6" s="17"/>
    </row>
    <row r="7" spans="1:15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  <c r="O7" s="2"/>
    </row>
    <row r="8" spans="1:15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5" s="18" customFormat="1">
      <c r="A9" s="2" t="s">
        <v>24</v>
      </c>
      <c r="B9" s="12">
        <v>25</v>
      </c>
      <c r="C9" s="13">
        <v>5</v>
      </c>
      <c r="D9" s="13">
        <v>5</v>
      </c>
      <c r="E9" s="13"/>
      <c r="F9" s="14"/>
      <c r="G9" s="15">
        <v>8.65</v>
      </c>
      <c r="H9" s="15">
        <v>2.68</v>
      </c>
      <c r="I9" s="16">
        <v>3</v>
      </c>
      <c r="J9" s="17"/>
    </row>
    <row r="10" spans="1:15" s="18" customFormat="1">
      <c r="A10" s="2" t="s">
        <v>61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5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5" s="18" customFormat="1">
      <c r="A12" s="2" t="s">
        <v>25</v>
      </c>
      <c r="B12" s="12">
        <v>25</v>
      </c>
      <c r="C12" s="13">
        <v>4</v>
      </c>
      <c r="D12" s="13">
        <v>4</v>
      </c>
      <c r="E12" s="13"/>
      <c r="F12" s="14"/>
      <c r="G12" s="15">
        <v>8.27</v>
      </c>
      <c r="H12" s="15">
        <v>2.77</v>
      </c>
      <c r="I12" s="16"/>
      <c r="J12" s="17"/>
    </row>
    <row r="13" spans="1:15" s="18" customFormat="1">
      <c r="A13" s="2" t="s">
        <v>26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5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5" s="18" customFormat="1">
      <c r="A15" s="2" t="s">
        <v>37</v>
      </c>
      <c r="B15" s="12">
        <v>25</v>
      </c>
      <c r="C15" s="13">
        <v>4</v>
      </c>
      <c r="D15" s="13">
        <v>4</v>
      </c>
      <c r="E15" s="13"/>
      <c r="F15" s="14"/>
      <c r="G15" s="15">
        <v>6.01</v>
      </c>
      <c r="H15" s="15"/>
      <c r="I15" s="16"/>
      <c r="J15" s="17"/>
    </row>
    <row r="16" spans="1:15" s="18" customFormat="1">
      <c r="A16" s="2" t="s">
        <v>28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27</v>
      </c>
      <c r="B18" s="12">
        <v>25</v>
      </c>
      <c r="C18" s="13">
        <v>5</v>
      </c>
      <c r="D18" s="13">
        <v>5</v>
      </c>
      <c r="E18" s="13"/>
      <c r="F18" s="14"/>
      <c r="G18" s="15">
        <v>17.010000000000002</v>
      </c>
      <c r="H18" s="15">
        <v>5.07</v>
      </c>
      <c r="I18" s="16">
        <v>1</v>
      </c>
      <c r="J18" s="17">
        <v>1</v>
      </c>
    </row>
    <row r="19" spans="1:10" s="18" customFormat="1">
      <c r="A19" s="2" t="s">
        <v>57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 t="s">
        <v>18</v>
      </c>
      <c r="B21" s="12">
        <v>25</v>
      </c>
      <c r="C21" s="13">
        <v>1</v>
      </c>
      <c r="D21" s="13">
        <v>1</v>
      </c>
      <c r="E21" s="13"/>
      <c r="F21" s="14"/>
      <c r="G21" s="15">
        <v>2.1800000000000002</v>
      </c>
      <c r="H21" s="15"/>
      <c r="I21" s="16"/>
      <c r="J21" s="17"/>
    </row>
    <row r="22" spans="1:10" s="18" customFormat="1">
      <c r="A22" s="2" t="s">
        <v>19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 t="s">
        <v>33</v>
      </c>
      <c r="B24" s="12">
        <v>25</v>
      </c>
      <c r="C24" s="13"/>
      <c r="D24" s="13"/>
      <c r="E24" s="13"/>
      <c r="F24" s="14"/>
      <c r="G24" s="15"/>
      <c r="H24" s="15"/>
      <c r="I24" s="16"/>
      <c r="J24" s="17"/>
    </row>
    <row r="25" spans="1:10" s="18" customFormat="1">
      <c r="A25" s="2" t="s">
        <v>42</v>
      </c>
      <c r="B25" s="12">
        <v>25</v>
      </c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7">
      <c r="A33" s="5" t="s">
        <v>13</v>
      </c>
      <c r="B33" s="23">
        <f>SUM(B3:B31)</f>
        <v>400</v>
      </c>
      <c r="C33" s="24">
        <f>SUM(C3:C31)</f>
        <v>29</v>
      </c>
      <c r="D33" s="24">
        <f>SUM(D3:D31)</f>
        <v>29</v>
      </c>
      <c r="G33" s="25">
        <f>SUM(G3:G31)</f>
        <v>59.659999999999989</v>
      </c>
    </row>
    <row r="34" spans="1:7">
      <c r="A34" s="5" t="s">
        <v>14</v>
      </c>
      <c r="B34" s="23">
        <f>0.8*B33*0.5</f>
        <v>160</v>
      </c>
    </row>
    <row r="35" spans="1:7">
      <c r="A35" s="5" t="s">
        <v>15</v>
      </c>
      <c r="B35" s="23">
        <f>0.8*B33*0.3</f>
        <v>96</v>
      </c>
    </row>
    <row r="36" spans="1:7">
      <c r="A36" s="5" t="s">
        <v>16</v>
      </c>
      <c r="B36" s="23">
        <f>0.8*B33*0.2</f>
        <v>64</v>
      </c>
    </row>
    <row r="37" spans="1:7">
      <c r="B37" s="23"/>
    </row>
    <row r="38" spans="1:7">
      <c r="A38" s="5" t="s">
        <v>17</v>
      </c>
      <c r="B38" s="23">
        <f>B33*0.2</f>
        <v>80</v>
      </c>
    </row>
    <row r="39" spans="1:7">
      <c r="B39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sqref="A1:XFD1048576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5">
      <c r="A1" s="1" t="s">
        <v>62</v>
      </c>
      <c r="B1" s="2"/>
      <c r="C1" s="3"/>
      <c r="D1" s="4" t="s">
        <v>63</v>
      </c>
      <c r="E1" s="5"/>
      <c r="F1" s="3"/>
      <c r="G1" s="3"/>
      <c r="H1" s="3"/>
      <c r="I1" s="6"/>
    </row>
    <row r="2" spans="1:15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5" s="18" customFormat="1">
      <c r="A3" s="2" t="s">
        <v>22</v>
      </c>
      <c r="B3" s="12">
        <v>25</v>
      </c>
      <c r="C3" s="13">
        <v>3</v>
      </c>
      <c r="D3" s="13">
        <v>3</v>
      </c>
      <c r="E3" s="13"/>
      <c r="F3" s="14"/>
      <c r="G3" s="15">
        <v>6.41</v>
      </c>
      <c r="H3" s="15">
        <v>3.63</v>
      </c>
      <c r="I3" s="16"/>
      <c r="J3" s="17"/>
    </row>
    <row r="4" spans="1:15" s="18" customFormat="1">
      <c r="A4" s="2" t="s">
        <v>23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5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5" s="18" customFormat="1">
      <c r="A6" s="2" t="s">
        <v>11</v>
      </c>
      <c r="B6" s="12">
        <v>25</v>
      </c>
      <c r="C6" s="13">
        <v>4</v>
      </c>
      <c r="D6" s="13">
        <v>4</v>
      </c>
      <c r="E6" s="13"/>
      <c r="F6" s="14"/>
      <c r="G6" s="15">
        <v>8.4</v>
      </c>
      <c r="H6" s="15"/>
      <c r="I6" s="16">
        <v>2</v>
      </c>
      <c r="J6" s="17"/>
    </row>
    <row r="7" spans="1:15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  <c r="O7" s="2"/>
    </row>
    <row r="8" spans="1:15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5" s="18" customFormat="1">
      <c r="A9" s="2"/>
      <c r="B9" s="12"/>
      <c r="C9" s="13"/>
      <c r="D9" s="13"/>
      <c r="E9" s="13"/>
      <c r="F9" s="14"/>
      <c r="G9" s="15"/>
      <c r="H9" s="15"/>
      <c r="I9" s="16"/>
      <c r="J9" s="17"/>
    </row>
    <row r="10" spans="1:15" s="18" customFormat="1">
      <c r="A10" s="2"/>
      <c r="B10" s="12"/>
      <c r="C10" s="13"/>
      <c r="D10" s="13"/>
      <c r="E10" s="13"/>
      <c r="F10" s="14"/>
      <c r="G10" s="15"/>
      <c r="H10" s="15"/>
      <c r="I10" s="16"/>
      <c r="J10" s="17"/>
    </row>
    <row r="11" spans="1:15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5" s="18" customFormat="1">
      <c r="A12" s="2"/>
      <c r="B12" s="12"/>
      <c r="C12" s="13"/>
      <c r="D12" s="13"/>
      <c r="E12" s="13"/>
      <c r="F12" s="14"/>
      <c r="G12" s="15"/>
      <c r="H12" s="15"/>
      <c r="I12" s="16"/>
      <c r="J12" s="17"/>
    </row>
    <row r="13" spans="1:15" s="18" customFormat="1">
      <c r="A13" s="2"/>
      <c r="B13" s="12"/>
      <c r="C13" s="13"/>
      <c r="D13" s="13"/>
      <c r="E13" s="13"/>
      <c r="F13" s="14"/>
      <c r="G13" s="15"/>
      <c r="H13" s="15"/>
      <c r="I13" s="16"/>
      <c r="J13" s="17"/>
    </row>
    <row r="14" spans="1:15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5" s="18" customFormat="1">
      <c r="A15" s="2" t="s">
        <v>37</v>
      </c>
      <c r="B15" s="12">
        <v>25</v>
      </c>
      <c r="C15" s="13">
        <v>3</v>
      </c>
      <c r="D15" s="13">
        <v>3</v>
      </c>
      <c r="E15" s="13"/>
      <c r="F15" s="14"/>
      <c r="G15" s="15">
        <v>7.27</v>
      </c>
      <c r="H15" s="15"/>
      <c r="I15" s="16"/>
      <c r="J15" s="17"/>
    </row>
    <row r="16" spans="1:15" s="18" customFormat="1">
      <c r="A16" s="2" t="s">
        <v>28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27</v>
      </c>
      <c r="B18" s="12">
        <v>25</v>
      </c>
      <c r="C18" s="13">
        <v>3</v>
      </c>
      <c r="D18" s="13">
        <v>3</v>
      </c>
      <c r="E18" s="13"/>
      <c r="F18" s="14"/>
      <c r="G18" s="15">
        <v>9.83</v>
      </c>
      <c r="H18" s="15">
        <v>4.43</v>
      </c>
      <c r="I18" s="16">
        <v>1</v>
      </c>
      <c r="J18" s="17">
        <v>1</v>
      </c>
    </row>
    <row r="19" spans="1:10" s="18" customFormat="1">
      <c r="A19" s="2" t="s">
        <v>57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 t="s">
        <v>18</v>
      </c>
      <c r="B21" s="12">
        <v>25</v>
      </c>
      <c r="C21" s="13">
        <v>3</v>
      </c>
      <c r="D21" s="13">
        <v>3</v>
      </c>
      <c r="E21" s="13"/>
      <c r="F21" s="14"/>
      <c r="G21" s="15">
        <v>7.93</v>
      </c>
      <c r="H21" s="15">
        <v>3.01</v>
      </c>
      <c r="I21" s="16">
        <v>3</v>
      </c>
      <c r="J21" s="17"/>
    </row>
    <row r="22" spans="1:10" s="18" customFormat="1">
      <c r="A22" s="2" t="s">
        <v>19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7">
      <c r="A33" s="5" t="s">
        <v>13</v>
      </c>
      <c r="B33" s="23">
        <f>SUM(B3:B31)</f>
        <v>250</v>
      </c>
      <c r="C33" s="24">
        <f>SUM(C3:C31)</f>
        <v>16</v>
      </c>
      <c r="D33" s="24">
        <f>SUM(D3:D31)</f>
        <v>16</v>
      </c>
      <c r="G33" s="25">
        <f>SUM(G3:G31)</f>
        <v>39.839999999999996</v>
      </c>
    </row>
    <row r="34" spans="1:7">
      <c r="A34" s="5" t="s">
        <v>14</v>
      </c>
      <c r="B34" s="23">
        <f>0.8*B33*0.5</f>
        <v>100</v>
      </c>
    </row>
    <row r="35" spans="1:7">
      <c r="A35" s="5" t="s">
        <v>15</v>
      </c>
      <c r="B35" s="23">
        <f>0.8*B33*0.3</f>
        <v>60</v>
      </c>
    </row>
    <row r="36" spans="1:7">
      <c r="A36" s="5" t="s">
        <v>16</v>
      </c>
      <c r="B36" s="23">
        <f>0.8*B33*0.2</f>
        <v>40</v>
      </c>
    </row>
    <row r="37" spans="1:7">
      <c r="B37" s="23"/>
    </row>
    <row r="38" spans="1:7">
      <c r="A38" s="5" t="s">
        <v>17</v>
      </c>
      <c r="B38" s="23">
        <f>B33*0.2</f>
        <v>50</v>
      </c>
    </row>
    <row r="39" spans="1:7">
      <c r="B39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sqref="A1:XFD1048576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5">
      <c r="A1" s="1" t="s">
        <v>51</v>
      </c>
      <c r="B1" s="2"/>
      <c r="C1" s="3"/>
      <c r="D1" s="4" t="s">
        <v>64</v>
      </c>
      <c r="E1" s="5"/>
      <c r="F1" s="3"/>
      <c r="G1" s="3"/>
      <c r="H1" s="3"/>
      <c r="I1" s="6"/>
    </row>
    <row r="2" spans="1:15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5" s="18" customFormat="1">
      <c r="A3" s="2" t="s">
        <v>23</v>
      </c>
      <c r="B3" s="12">
        <v>25</v>
      </c>
      <c r="C3" s="13">
        <v>2</v>
      </c>
      <c r="D3" s="13">
        <v>2</v>
      </c>
      <c r="E3" s="13"/>
      <c r="F3" s="14"/>
      <c r="G3" s="15">
        <v>3.39</v>
      </c>
      <c r="H3" s="15"/>
      <c r="I3" s="16"/>
      <c r="J3" s="17"/>
    </row>
    <row r="4" spans="1:15" s="18" customFormat="1">
      <c r="A4" s="2"/>
      <c r="B4" s="12"/>
      <c r="C4" s="13"/>
      <c r="D4" s="13"/>
      <c r="E4" s="13"/>
      <c r="F4" s="14"/>
      <c r="G4" s="15"/>
      <c r="H4" s="15"/>
      <c r="I4" s="16"/>
      <c r="J4" s="17"/>
    </row>
    <row r="5" spans="1:15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5" s="18" customFormat="1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8.48</v>
      </c>
      <c r="H6" s="15"/>
      <c r="I6" s="16">
        <v>3</v>
      </c>
      <c r="J6" s="17"/>
    </row>
    <row r="7" spans="1:15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  <c r="O7" s="2"/>
    </row>
    <row r="8" spans="1:15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5" s="18" customFormat="1">
      <c r="A9" s="2" t="s">
        <v>10</v>
      </c>
      <c r="B9" s="12">
        <v>25</v>
      </c>
      <c r="C9" s="13">
        <v>5</v>
      </c>
      <c r="D9" s="13">
        <v>5</v>
      </c>
      <c r="E9" s="13"/>
      <c r="F9" s="14"/>
      <c r="G9" s="15">
        <v>9.1</v>
      </c>
      <c r="H9" s="15"/>
      <c r="I9" s="16">
        <v>2</v>
      </c>
      <c r="J9" s="17"/>
    </row>
    <row r="10" spans="1:15" s="18" customFormat="1">
      <c r="A10" s="2" t="s">
        <v>25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5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5" s="18" customFormat="1">
      <c r="A12" s="2" t="s">
        <v>57</v>
      </c>
      <c r="B12" s="12">
        <v>25</v>
      </c>
      <c r="C12" s="13">
        <v>5</v>
      </c>
      <c r="D12" s="13">
        <v>5</v>
      </c>
      <c r="E12" s="13"/>
      <c r="F12" s="14"/>
      <c r="G12" s="15">
        <v>15.81</v>
      </c>
      <c r="H12" s="15">
        <v>6.95</v>
      </c>
      <c r="I12" s="16">
        <v>1</v>
      </c>
      <c r="J12" s="17">
        <v>1</v>
      </c>
    </row>
    <row r="13" spans="1:15" s="18" customFormat="1">
      <c r="A13" s="2" t="s">
        <v>28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5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5" s="18" customFormat="1">
      <c r="A15" s="2" t="s">
        <v>27</v>
      </c>
      <c r="B15" s="12">
        <v>25</v>
      </c>
      <c r="C15" s="13">
        <v>5</v>
      </c>
      <c r="D15" s="13">
        <v>5</v>
      </c>
      <c r="E15" s="13"/>
      <c r="F15" s="14"/>
      <c r="G15" s="15">
        <v>7.03</v>
      </c>
      <c r="H15" s="15"/>
      <c r="I15" s="16"/>
      <c r="J15" s="17"/>
    </row>
    <row r="16" spans="1:15" s="18" customFormat="1">
      <c r="A16" s="2"/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18</v>
      </c>
      <c r="B18" s="12">
        <v>25</v>
      </c>
      <c r="C18" s="13"/>
      <c r="D18" s="13"/>
      <c r="E18" s="13"/>
      <c r="F18" s="14"/>
      <c r="G18" s="15"/>
      <c r="H18" s="15"/>
      <c r="I18" s="16"/>
      <c r="J18" s="17"/>
    </row>
    <row r="19" spans="1:10" s="18" customFormat="1">
      <c r="A19" s="2" t="s">
        <v>19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/>
      <c r="B21" s="12"/>
      <c r="C21" s="13"/>
      <c r="D21" s="13"/>
      <c r="E21" s="13"/>
      <c r="F21" s="14"/>
      <c r="G21" s="15"/>
      <c r="H21" s="15"/>
      <c r="I21" s="16"/>
      <c r="J21" s="17"/>
    </row>
    <row r="22" spans="1:10" s="18" customFormat="1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>
      <c r="A30" s="5" t="s">
        <v>13</v>
      </c>
      <c r="B30" s="23">
        <f>SUM(B3:B28)</f>
        <v>275</v>
      </c>
      <c r="C30" s="24">
        <f>SUM(C3:C28)</f>
        <v>22</v>
      </c>
      <c r="D30" s="24">
        <f>SUM(D3:D28)</f>
        <v>22</v>
      </c>
      <c r="G30" s="25">
        <f>SUM(G3:G28)</f>
        <v>43.81</v>
      </c>
    </row>
    <row r="31" spans="1:10">
      <c r="A31" s="5" t="s">
        <v>14</v>
      </c>
      <c r="B31" s="23">
        <f>0.8*B30*0.5</f>
        <v>110</v>
      </c>
    </row>
    <row r="32" spans="1:10">
      <c r="A32" s="5" t="s">
        <v>15</v>
      </c>
      <c r="B32" s="23">
        <f>0.8*B30*0.3</f>
        <v>66</v>
      </c>
    </row>
    <row r="33" spans="1:2">
      <c r="A33" s="5" t="s">
        <v>16</v>
      </c>
      <c r="B33" s="23">
        <f>0.8*B30*0.2</f>
        <v>44</v>
      </c>
    </row>
    <row r="34" spans="1:2">
      <c r="B34" s="23"/>
    </row>
    <row r="35" spans="1:2">
      <c r="A35" s="5" t="s">
        <v>17</v>
      </c>
      <c r="B35" s="23">
        <f>B30*0.2</f>
        <v>55</v>
      </c>
    </row>
    <row r="36" spans="1:2">
      <c r="B36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Jan 20 2018</vt:lpstr>
      <vt:lpstr>Feb 17 2018</vt:lpstr>
      <vt:lpstr>Mar 17 2018</vt:lpstr>
      <vt:lpstr>Apr 7 2018</vt:lpstr>
      <vt:lpstr>May 18 2018</vt:lpstr>
      <vt:lpstr>June 9 2018</vt:lpstr>
      <vt:lpstr>July 14 2018</vt:lpstr>
      <vt:lpstr>Sept 8 2018</vt:lpstr>
      <vt:lpstr>Oct 6 2018</vt:lpstr>
      <vt:lpstr>Oct 27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</dc:creator>
  <cp:lastModifiedBy>Paul Abernathy</cp:lastModifiedBy>
  <dcterms:created xsi:type="dcterms:W3CDTF">2016-01-26T02:56:15Z</dcterms:created>
  <dcterms:modified xsi:type="dcterms:W3CDTF">2018-11-05T14:36:16Z</dcterms:modified>
</cp:coreProperties>
</file>