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Jefff\Dropbox\Derrick Personal\Jeff Temp\"/>
    </mc:Choice>
  </mc:AlternateContent>
  <xr:revisionPtr revIDLastSave="0" documentId="8_{4BF2E2C5-1BC7-478E-806B-1C064FBBDE2D}" xr6:coauthVersionLast="45" xr6:coauthVersionMax="45" xr10:uidLastSave="{00000000-0000-0000-0000-000000000000}"/>
  <bookViews>
    <workbookView xWindow="-108" yWindow="-108" windowWidth="23256" windowHeight="12576" firstSheet="4" activeTab="10" xr2:uid="{00000000-000D-0000-FFFF-FFFF00000000}"/>
  </bookViews>
  <sheets>
    <sheet name="Jan 19 2019" sheetId="1" r:id="rId1"/>
    <sheet name="Feb 24 2019" sheetId="2" r:id="rId2"/>
    <sheet name="Mar 23 2019" sheetId="3" r:id="rId3"/>
    <sheet name="April 13 2019" sheetId="4" r:id="rId4"/>
    <sheet name="April 27 2019" sheetId="5" r:id="rId5"/>
    <sheet name="May 18 2019" sheetId="6" r:id="rId6"/>
    <sheet name="June 15 2019" sheetId="7" r:id="rId7"/>
    <sheet name="July 20 2019" sheetId="8" r:id="rId8"/>
    <sheet name="Sept 21 2019" sheetId="9" r:id="rId9"/>
    <sheet name="Oct 12 2019" sheetId="10" r:id="rId10"/>
    <sheet name="Oct 26 2019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1" l="1"/>
  <c r="D42" i="11"/>
  <c r="C42" i="11"/>
  <c r="B42" i="11"/>
  <c r="B47" i="11" s="1"/>
  <c r="B43" i="11" l="1"/>
  <c r="B44" i="11"/>
  <c r="B45" i="11"/>
  <c r="G42" i="10"/>
  <c r="D42" i="10"/>
  <c r="C42" i="10"/>
  <c r="B42" i="10"/>
  <c r="B47" i="10" s="1"/>
  <c r="B43" i="10" l="1"/>
  <c r="B44" i="10"/>
  <c r="B45" i="10"/>
  <c r="G42" i="9"/>
  <c r="D42" i="9"/>
  <c r="C42" i="9"/>
  <c r="B42" i="9"/>
  <c r="B47" i="9" s="1"/>
  <c r="B44" i="9" l="1"/>
  <c r="B45" i="9"/>
  <c r="B43" i="9"/>
  <c r="G42" i="8"/>
  <c r="D42" i="8"/>
  <c r="C42" i="8"/>
  <c r="B42" i="8"/>
  <c r="B47" i="8" s="1"/>
  <c r="B43" i="8" l="1"/>
  <c r="B44" i="8"/>
  <c r="B45" i="8"/>
  <c r="G42" i="7"/>
  <c r="D42" i="7"/>
  <c r="C42" i="7"/>
  <c r="B42" i="7"/>
  <c r="B47" i="7" s="1"/>
  <c r="B44" i="7" l="1"/>
  <c r="B45" i="7"/>
  <c r="B43" i="7"/>
  <c r="B48" i="6"/>
  <c r="B47" i="6"/>
  <c r="G42" i="6"/>
  <c r="D42" i="6"/>
  <c r="C42" i="6"/>
  <c r="B42" i="6"/>
  <c r="B43" i="6" l="1"/>
  <c r="B44" i="6"/>
  <c r="B45" i="6"/>
  <c r="G42" i="5"/>
  <c r="D42" i="5"/>
  <c r="C42" i="5"/>
  <c r="B42" i="5"/>
  <c r="B47" i="5" s="1"/>
  <c r="B43" i="5" l="1"/>
  <c r="B44" i="5"/>
  <c r="B45" i="5"/>
  <c r="G42" i="4"/>
  <c r="D42" i="4"/>
  <c r="C42" i="4"/>
  <c r="B42" i="4"/>
  <c r="B47" i="4" s="1"/>
  <c r="B44" i="4" l="1"/>
  <c r="B43" i="4"/>
  <c r="B45" i="4"/>
  <c r="G42" i="3"/>
  <c r="D42" i="3"/>
  <c r="C42" i="3"/>
  <c r="B42" i="3"/>
  <c r="B47" i="3" s="1"/>
  <c r="B43" i="3" l="1"/>
  <c r="B44" i="3"/>
  <c r="B45" i="3"/>
  <c r="G42" i="2"/>
  <c r="D42" i="2"/>
  <c r="C42" i="2"/>
  <c r="B42" i="2"/>
  <c r="B47" i="2" s="1"/>
  <c r="B43" i="2" l="1"/>
  <c r="B44" i="2"/>
  <c r="B45" i="2"/>
  <c r="G42" i="1"/>
  <c r="D42" i="1"/>
  <c r="C42" i="1"/>
  <c r="B42" i="1"/>
  <c r="B43" i="1" s="1"/>
  <c r="B44" i="1" l="1"/>
  <c r="B45" i="1"/>
  <c r="B47" i="1"/>
</calcChain>
</file>

<file path=xl/sharedStrings.xml><?xml version="1.0" encoding="utf-8"?>
<sst xmlns="http://schemas.openxmlformats.org/spreadsheetml/2006/main" count="348" uniqueCount="81">
  <si>
    <t>NAME</t>
  </si>
  <si>
    <t>$ PAID</t>
  </si>
  <si>
    <t># Fish</t>
  </si>
  <si>
    <t># Alive</t>
  </si>
  <si>
    <t># Dead 0.5lb penalty per fish</t>
  </si>
  <si>
    <t>Penalty</t>
  </si>
  <si>
    <t>Net Wt</t>
  </si>
  <si>
    <t>Big Fish</t>
  </si>
  <si>
    <t>Place</t>
  </si>
  <si>
    <t>Big Bass</t>
  </si>
  <si>
    <t>Jeff Derrick</t>
  </si>
  <si>
    <t>Don Armstrong</t>
  </si>
  <si>
    <t>John Armstrong</t>
  </si>
  <si>
    <t xml:space="preserve">Total </t>
  </si>
  <si>
    <t>1st</t>
  </si>
  <si>
    <t>2nd</t>
  </si>
  <si>
    <t>3rd</t>
  </si>
  <si>
    <t>Big Bass 1st</t>
  </si>
  <si>
    <t>Brad Kleis</t>
  </si>
  <si>
    <t>Tim Harris</t>
  </si>
  <si>
    <t>Chad Moore</t>
  </si>
  <si>
    <t>Terry Moore</t>
  </si>
  <si>
    <t>Lake: Brandy Branch</t>
  </si>
  <si>
    <t>Date: January 19, 2019</t>
  </si>
  <si>
    <t>Thomas Milsap</t>
  </si>
  <si>
    <t>Bennie Miles</t>
  </si>
  <si>
    <t>Lake: Palestine</t>
  </si>
  <si>
    <t>Date:  Feb 24, 2019</t>
  </si>
  <si>
    <t>Jorge Tapia</t>
  </si>
  <si>
    <t>Frank Holomshek</t>
  </si>
  <si>
    <t>Mark Yarboro</t>
  </si>
  <si>
    <t>Mark Hanna</t>
  </si>
  <si>
    <t>Eric Hanna</t>
  </si>
  <si>
    <t>Cody Bensen</t>
  </si>
  <si>
    <t>Daniel Collins(guest)</t>
  </si>
  <si>
    <t>Rick Roland</t>
  </si>
  <si>
    <t>Ken Allen</t>
  </si>
  <si>
    <t>refund</t>
  </si>
  <si>
    <t>Lake: Athens</t>
  </si>
  <si>
    <t>Date:  Mar 23, 2019</t>
  </si>
  <si>
    <t>Travis Hallford</t>
  </si>
  <si>
    <t>Scott Crum</t>
  </si>
  <si>
    <t>Tammy Kleis</t>
  </si>
  <si>
    <t>Hanson Murrah(guest)</t>
  </si>
  <si>
    <t>Robert Allen</t>
  </si>
  <si>
    <t>Clinton McInvale</t>
  </si>
  <si>
    <t>Patrick McInvale (guest)</t>
  </si>
  <si>
    <t>Lake: Bob Sandlin</t>
  </si>
  <si>
    <t>Date:  April 13, 2019</t>
  </si>
  <si>
    <t>Mark Yarbro</t>
  </si>
  <si>
    <t>Lake: Ray Hubbard</t>
  </si>
  <si>
    <t>Mauro Alanis (guest)</t>
  </si>
  <si>
    <t>Clint McInvale</t>
  </si>
  <si>
    <t>Scott Hough (guest)</t>
  </si>
  <si>
    <t>Lake: Winnsboro</t>
  </si>
  <si>
    <t>Date:  May 18, 2019</t>
  </si>
  <si>
    <t>Cody Benson</t>
  </si>
  <si>
    <t>Big Bass 2nd</t>
  </si>
  <si>
    <t>Wade Bibbee (guest)</t>
  </si>
  <si>
    <t>Duane Limberg</t>
  </si>
  <si>
    <t>Ryan Lawson (guest)</t>
  </si>
  <si>
    <t>Lake: Bonham</t>
  </si>
  <si>
    <t>Date:  June 15, 2019</t>
  </si>
  <si>
    <t>Lake: Tawakoni</t>
  </si>
  <si>
    <t>Date:  July 20, 2019</t>
  </si>
  <si>
    <t>Larry Garner (new member)</t>
  </si>
  <si>
    <t>Colton Rushing (guest)</t>
  </si>
  <si>
    <t>Lake: Quitman</t>
  </si>
  <si>
    <t>Date:  Sept 21, 2019</t>
  </si>
  <si>
    <t>Kenny Allen</t>
  </si>
  <si>
    <t>Larry Garner</t>
  </si>
  <si>
    <t>Justin Lapare (guest)</t>
  </si>
  <si>
    <t>Date:  Oct 12, 2019</t>
  </si>
  <si>
    <t>Ryan Lawson (new member)</t>
  </si>
  <si>
    <t>Clint Mcinvale</t>
  </si>
  <si>
    <t>guest. Can't read name</t>
  </si>
  <si>
    <t>Ryan Lawson</t>
  </si>
  <si>
    <t>Carly Armstrong</t>
  </si>
  <si>
    <t>Lake: Cypress Springs</t>
  </si>
  <si>
    <t>Date:  Oct 26, 2019</t>
  </si>
  <si>
    <t>Lake: Holbrook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</si>
</sst>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;\(0.00\)"/>
    <numFmt numFmtId="165" formatCode="&quot;$&quot;#,##0.00"/>
    <numFmt numFmtId="166" formatCode="0_);\(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7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7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1285714</xdr:colOff>
      <xdr:row>22</xdr:row>
      <xdr:rowOff>76162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52900"/>
          <a:ext cx="1285714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22</v>
      </c>
      <c r="B1" s="2"/>
      <c r="C1" s="3"/>
      <c r="D1" s="4" t="s">
        <v>23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18.829999999999998</v>
      </c>
      <c r="H3" s="15">
        <v>4.3899999999999997</v>
      </c>
      <c r="I3" s="16">
        <v>1</v>
      </c>
      <c r="J3" s="17"/>
    </row>
    <row r="4" spans="1:10" s="18" customFormat="1" x14ac:dyDescent="0.3">
      <c r="A4" s="2" t="s">
        <v>19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15.83</v>
      </c>
      <c r="H6" s="15">
        <v>4.4400000000000004</v>
      </c>
      <c r="I6" s="16">
        <v>2</v>
      </c>
      <c r="J6" s="17">
        <v>1</v>
      </c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10.35</v>
      </c>
      <c r="H9" s="15"/>
      <c r="I9" s="16">
        <v>3</v>
      </c>
      <c r="J9" s="17"/>
    </row>
    <row r="10" spans="1:10" s="18" customFormat="1" x14ac:dyDescent="0.3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9.9</v>
      </c>
      <c r="H12" s="15"/>
      <c r="I12" s="16"/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4</v>
      </c>
      <c r="D15" s="13">
        <v>4</v>
      </c>
      <c r="E15" s="13"/>
      <c r="F15" s="14"/>
      <c r="G15" s="15">
        <v>9.56</v>
      </c>
      <c r="H15" s="15"/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225</v>
      </c>
      <c r="C42" s="24">
        <f>SUM(C3:C40)</f>
        <v>24</v>
      </c>
      <c r="D42" s="24">
        <f>SUM(D3:D40)</f>
        <v>24</v>
      </c>
      <c r="G42" s="25">
        <f>SUM(G3:G40)</f>
        <v>64.47</v>
      </c>
    </row>
    <row r="43" spans="1:10" x14ac:dyDescent="0.3">
      <c r="A43" s="5" t="s">
        <v>14</v>
      </c>
      <c r="B43" s="23">
        <f>0.8*B42*0.5</f>
        <v>90</v>
      </c>
    </row>
    <row r="44" spans="1:10" x14ac:dyDescent="0.3">
      <c r="A44" s="5" t="s">
        <v>15</v>
      </c>
      <c r="B44" s="23">
        <f>0.8*B42*0.3</f>
        <v>54</v>
      </c>
    </row>
    <row r="45" spans="1:10" x14ac:dyDescent="0.3">
      <c r="A45" s="5" t="s">
        <v>16</v>
      </c>
      <c r="B45" s="23">
        <f>0.8*B42*0.2</f>
        <v>36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45</v>
      </c>
    </row>
    <row r="48" spans="1:10" x14ac:dyDescent="0.3">
      <c r="B48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workbookViewId="0">
      <selection activeCell="K6" sqref="K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80</v>
      </c>
      <c r="B1" s="2"/>
      <c r="C1" s="3"/>
      <c r="D1" s="4" t="s">
        <v>72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40</v>
      </c>
      <c r="B3" s="12">
        <v>25</v>
      </c>
      <c r="C3" s="13">
        <v>3</v>
      </c>
      <c r="D3" s="13">
        <v>3</v>
      </c>
      <c r="E3" s="13"/>
      <c r="F3" s="14"/>
      <c r="G3" s="15">
        <v>7.01</v>
      </c>
      <c r="H3" s="15"/>
      <c r="I3" s="16">
        <v>2</v>
      </c>
      <c r="J3" s="17"/>
    </row>
    <row r="4" spans="1:10" s="18" customFormat="1" x14ac:dyDescent="0.3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69</v>
      </c>
      <c r="B6" s="12">
        <v>25</v>
      </c>
      <c r="C6" s="13">
        <v>2</v>
      </c>
      <c r="D6" s="13">
        <v>2</v>
      </c>
      <c r="E6" s="13"/>
      <c r="F6" s="14"/>
      <c r="G6" s="15">
        <v>3.91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1.56</v>
      </c>
      <c r="H9" s="15"/>
      <c r="I9" s="16"/>
      <c r="J9" s="17"/>
    </row>
    <row r="10" spans="1:10" s="18" customFormat="1" x14ac:dyDescent="0.3">
      <c r="A10" s="2" t="s">
        <v>74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2</v>
      </c>
      <c r="D12" s="13">
        <v>2</v>
      </c>
      <c r="E12" s="13"/>
      <c r="F12" s="14"/>
      <c r="G12" s="15">
        <v>3.65</v>
      </c>
      <c r="H12" s="15"/>
      <c r="I12" s="16"/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12.12</v>
      </c>
      <c r="H15" s="15">
        <v>5.2</v>
      </c>
      <c r="I15" s="16">
        <v>1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1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1" s="18" customFormat="1" x14ac:dyDescent="0.3">
      <c r="A18" s="2" t="s">
        <v>59</v>
      </c>
      <c r="B18" s="12">
        <v>25</v>
      </c>
      <c r="C18" s="13">
        <v>2</v>
      </c>
      <c r="D18" s="13">
        <v>2</v>
      </c>
      <c r="E18" s="13"/>
      <c r="F18" s="14"/>
      <c r="G18" s="15">
        <v>5.74</v>
      </c>
      <c r="H18" s="15">
        <v>4.05</v>
      </c>
      <c r="I18" s="16">
        <v>3</v>
      </c>
      <c r="J18" s="17"/>
    </row>
    <row r="19" spans="1:11" s="18" customFormat="1" x14ac:dyDescent="0.3">
      <c r="A19" s="2" t="s">
        <v>73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1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1" s="18" customFormat="1" x14ac:dyDescent="0.3">
      <c r="A21" s="2" t="s">
        <v>70</v>
      </c>
      <c r="B21" s="12">
        <v>25</v>
      </c>
      <c r="C21" s="13">
        <v>2</v>
      </c>
      <c r="D21" s="13">
        <v>2</v>
      </c>
      <c r="E21" s="13"/>
      <c r="F21" s="14"/>
      <c r="G21" s="15">
        <v>3.43</v>
      </c>
      <c r="H21" s="15"/>
      <c r="I21" s="16"/>
      <c r="J21" s="17"/>
    </row>
    <row r="22" spans="1:11" s="18" customFormat="1" x14ac:dyDescent="0.3">
      <c r="A22" s="2"/>
      <c r="B22" s="12">
        <v>25</v>
      </c>
      <c r="C22" s="13"/>
      <c r="D22" s="13"/>
      <c r="E22" s="13"/>
      <c r="F22" s="14"/>
      <c r="G22" s="15"/>
      <c r="H22" s="15"/>
      <c r="I22" s="16"/>
      <c r="J22" s="17"/>
      <c r="K22" s="18" t="s">
        <v>75</v>
      </c>
    </row>
    <row r="23" spans="1:11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1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1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1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1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1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1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1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1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1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325</v>
      </c>
      <c r="C42" s="24">
        <f>SUM(C3:C40)</f>
        <v>17</v>
      </c>
      <c r="D42" s="24">
        <f>SUM(D3:D40)</f>
        <v>17</v>
      </c>
      <c r="G42" s="25">
        <f>SUM(G3:G40)</f>
        <v>37.42</v>
      </c>
    </row>
    <row r="43" spans="1:10" x14ac:dyDescent="0.3">
      <c r="A43" s="5" t="s">
        <v>14</v>
      </c>
      <c r="B43" s="23">
        <f>0.8*B42*0.5</f>
        <v>130</v>
      </c>
    </row>
    <row r="44" spans="1:10" x14ac:dyDescent="0.3">
      <c r="A44" s="5" t="s">
        <v>15</v>
      </c>
      <c r="B44" s="23">
        <f>0.8*B42*0.3</f>
        <v>78</v>
      </c>
    </row>
    <row r="45" spans="1:10" x14ac:dyDescent="0.3">
      <c r="A45" s="5" t="s">
        <v>16</v>
      </c>
      <c r="B45" s="23">
        <f>0.8*B42*0.2</f>
        <v>52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65</v>
      </c>
    </row>
    <row r="48" spans="1:10" x14ac:dyDescent="0.3">
      <c r="B48" s="2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tabSelected="1" workbookViewId="0">
      <selection activeCell="J16" sqref="J1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78</v>
      </c>
      <c r="B1" s="2"/>
      <c r="C1" s="3"/>
      <c r="D1" s="4" t="s">
        <v>79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40</v>
      </c>
      <c r="B3" s="12">
        <v>25</v>
      </c>
      <c r="C3" s="13">
        <v>3</v>
      </c>
      <c r="D3" s="13">
        <v>3</v>
      </c>
      <c r="E3" s="13"/>
      <c r="F3" s="14"/>
      <c r="G3" s="15">
        <v>7.61</v>
      </c>
      <c r="H3" s="15">
        <v>3</v>
      </c>
      <c r="I3" s="16"/>
      <c r="J3" s="17">
        <v>1</v>
      </c>
    </row>
    <row r="4" spans="1:10" s="18" customFormat="1" x14ac:dyDescent="0.3">
      <c r="A4" s="2" t="s">
        <v>35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77</v>
      </c>
      <c r="B6" s="12">
        <v>25</v>
      </c>
      <c r="C6" s="13">
        <v>4</v>
      </c>
      <c r="D6" s="13">
        <v>4</v>
      </c>
      <c r="E6" s="13"/>
      <c r="F6" s="14"/>
      <c r="G6" s="15">
        <v>7.67</v>
      </c>
      <c r="H6" s="15">
        <v>2.76</v>
      </c>
      <c r="I6" s="16">
        <v>3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59</v>
      </c>
      <c r="B9" s="12">
        <v>25</v>
      </c>
      <c r="C9" s="13">
        <v>2</v>
      </c>
      <c r="D9" s="13">
        <v>2</v>
      </c>
      <c r="E9" s="13"/>
      <c r="F9" s="14"/>
      <c r="G9" s="15">
        <v>4.0599999999999996</v>
      </c>
      <c r="H9" s="15"/>
      <c r="I9" s="16"/>
      <c r="J9" s="17"/>
    </row>
    <row r="10" spans="1:10" s="18" customFormat="1" x14ac:dyDescent="0.3">
      <c r="A10" s="2" t="s">
        <v>76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7.87</v>
      </c>
      <c r="H12" s="15"/>
      <c r="I12" s="16">
        <v>2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9.3000000000000007</v>
      </c>
      <c r="H15" s="15">
        <v>3</v>
      </c>
      <c r="I15" s="16">
        <v>1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250</v>
      </c>
      <c r="C42" s="24">
        <f>SUM(C3:C40)</f>
        <v>18</v>
      </c>
      <c r="D42" s="24">
        <f>SUM(D3:D40)</f>
        <v>18</v>
      </c>
      <c r="G42" s="25">
        <f>SUM(G3:G40)</f>
        <v>36.510000000000005</v>
      </c>
    </row>
    <row r="43" spans="1:10" x14ac:dyDescent="0.3">
      <c r="A43" s="5" t="s">
        <v>14</v>
      </c>
      <c r="B43" s="23">
        <f>0.8*B42*0.5</f>
        <v>100</v>
      </c>
    </row>
    <row r="44" spans="1:10" x14ac:dyDescent="0.3">
      <c r="A44" s="5" t="s">
        <v>15</v>
      </c>
      <c r="B44" s="23">
        <f>0.8*B42*0.3</f>
        <v>60</v>
      </c>
    </row>
    <row r="45" spans="1:10" x14ac:dyDescent="0.3">
      <c r="A45" s="5" t="s">
        <v>16</v>
      </c>
      <c r="B45" s="23">
        <f>0.8*B42*0.2</f>
        <v>40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50</v>
      </c>
    </row>
    <row r="48" spans="1:10" x14ac:dyDescent="0.3">
      <c r="B4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26</v>
      </c>
      <c r="B1" s="2"/>
      <c r="C1" s="3"/>
      <c r="D1" s="4" t="s">
        <v>27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1</v>
      </c>
      <c r="D3" s="13">
        <v>1</v>
      </c>
      <c r="E3" s="13"/>
      <c r="F3" s="14"/>
      <c r="G3" s="15">
        <v>3.37</v>
      </c>
      <c r="H3" s="15">
        <v>3.37</v>
      </c>
      <c r="I3" s="16"/>
      <c r="J3" s="17"/>
    </row>
    <row r="4" spans="1:10" s="18" customFormat="1" x14ac:dyDescent="0.3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2</v>
      </c>
      <c r="D6" s="13">
        <v>2</v>
      </c>
      <c r="E6" s="13"/>
      <c r="F6" s="14"/>
      <c r="G6" s="15">
        <v>7.14</v>
      </c>
      <c r="H6" s="15">
        <v>5.24</v>
      </c>
      <c r="I6" s="16">
        <v>2</v>
      </c>
      <c r="J6" s="17">
        <v>1</v>
      </c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2.96</v>
      </c>
      <c r="H9" s="15"/>
      <c r="I9" s="16"/>
      <c r="J9" s="17"/>
    </row>
    <row r="10" spans="1:10" s="18" customFormat="1" x14ac:dyDescent="0.3">
      <c r="A10" s="2" t="s">
        <v>30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3</v>
      </c>
      <c r="D12" s="13">
        <v>3</v>
      </c>
      <c r="E12" s="13"/>
      <c r="F12" s="14"/>
      <c r="G12" s="15">
        <v>6.84</v>
      </c>
      <c r="H12" s="15"/>
      <c r="I12" s="16">
        <v>3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1</v>
      </c>
      <c r="D15" s="13">
        <v>1</v>
      </c>
      <c r="E15" s="13"/>
      <c r="F15" s="14"/>
      <c r="G15" s="15">
        <v>3.73</v>
      </c>
      <c r="H15" s="15">
        <v>3.73</v>
      </c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19</v>
      </c>
      <c r="B18" s="12">
        <v>25</v>
      </c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 t="s">
        <v>29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31</v>
      </c>
      <c r="B21" s="12">
        <v>25</v>
      </c>
      <c r="C21" s="13">
        <v>2</v>
      </c>
      <c r="D21" s="13">
        <v>2</v>
      </c>
      <c r="E21" s="13"/>
      <c r="F21" s="14"/>
      <c r="G21" s="15">
        <v>7.35</v>
      </c>
      <c r="H21" s="15">
        <v>3.69</v>
      </c>
      <c r="I21" s="16">
        <v>1</v>
      </c>
      <c r="J21" s="17"/>
    </row>
    <row r="22" spans="1:10" s="18" customFormat="1" x14ac:dyDescent="0.3">
      <c r="A22" s="2" t="s">
        <v>32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33</v>
      </c>
      <c r="B24" s="12">
        <v>25</v>
      </c>
      <c r="C24" s="13">
        <v>1</v>
      </c>
      <c r="D24" s="13">
        <v>1</v>
      </c>
      <c r="E24" s="13"/>
      <c r="F24" s="14"/>
      <c r="G24" s="15">
        <v>1.52</v>
      </c>
      <c r="H24" s="15"/>
      <c r="I24" s="16"/>
      <c r="J24" s="17"/>
    </row>
    <row r="25" spans="1:10" s="18" customFormat="1" x14ac:dyDescent="0.3">
      <c r="A25" s="2" t="s">
        <v>34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35</v>
      </c>
      <c r="B27" s="12" t="s">
        <v>37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 t="s">
        <v>36</v>
      </c>
      <c r="B28" s="12" t="s">
        <v>37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400</v>
      </c>
      <c r="C42" s="24">
        <f>SUM(C3:C40)</f>
        <v>11</v>
      </c>
      <c r="D42" s="24">
        <f>SUM(D3:D40)</f>
        <v>11</v>
      </c>
      <c r="G42" s="25">
        <f>SUM(G3:G40)</f>
        <v>32.910000000000004</v>
      </c>
    </row>
    <row r="43" spans="1:10" x14ac:dyDescent="0.3">
      <c r="A43" s="5" t="s">
        <v>14</v>
      </c>
      <c r="B43" s="23">
        <f>0.8*B42*0.5</f>
        <v>160</v>
      </c>
    </row>
    <row r="44" spans="1:10" x14ac:dyDescent="0.3">
      <c r="A44" s="5" t="s">
        <v>15</v>
      </c>
      <c r="B44" s="23">
        <f>0.8*B42*0.3</f>
        <v>96</v>
      </c>
    </row>
    <row r="45" spans="1:10" x14ac:dyDescent="0.3">
      <c r="A45" s="5" t="s">
        <v>16</v>
      </c>
      <c r="B45" s="23">
        <f>0.8*B42*0.2</f>
        <v>64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80</v>
      </c>
    </row>
    <row r="48" spans="1:10" x14ac:dyDescent="0.3">
      <c r="B4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38</v>
      </c>
      <c r="B1" s="2"/>
      <c r="C1" s="3"/>
      <c r="D1" s="4" t="s">
        <v>39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3.22</v>
      </c>
      <c r="H3" s="15"/>
      <c r="I3" s="16"/>
      <c r="J3" s="17"/>
    </row>
    <row r="4" spans="1:10" s="18" customFormat="1" x14ac:dyDescent="0.3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4.68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4.8499999999999996</v>
      </c>
      <c r="H9" s="15"/>
      <c r="I9" s="16"/>
      <c r="J9" s="17"/>
    </row>
    <row r="10" spans="1:10" s="18" customFormat="1" x14ac:dyDescent="0.3">
      <c r="A10" s="2" t="s">
        <v>42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3.78</v>
      </c>
      <c r="H12" s="15"/>
      <c r="I12" s="16"/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4</v>
      </c>
      <c r="D15" s="13">
        <v>4</v>
      </c>
      <c r="E15" s="13"/>
      <c r="F15" s="14"/>
      <c r="G15" s="15">
        <v>8.15</v>
      </c>
      <c r="H15" s="15">
        <v>5.85</v>
      </c>
      <c r="I15" s="16">
        <v>2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19</v>
      </c>
      <c r="B18" s="12">
        <v>25</v>
      </c>
      <c r="C18" s="13">
        <v>2</v>
      </c>
      <c r="D18" s="13">
        <v>2</v>
      </c>
      <c r="E18" s="13"/>
      <c r="F18" s="14"/>
      <c r="G18" s="15">
        <v>6.72</v>
      </c>
      <c r="H18" s="15">
        <v>5.58</v>
      </c>
      <c r="I18" s="16"/>
      <c r="J18" s="17">
        <v>2</v>
      </c>
    </row>
    <row r="19" spans="1:10" s="18" customFormat="1" x14ac:dyDescent="0.3">
      <c r="A19" s="2" t="s">
        <v>41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31</v>
      </c>
      <c r="B21" s="12">
        <v>25</v>
      </c>
      <c r="C21" s="13">
        <v>5</v>
      </c>
      <c r="D21" s="13">
        <v>5</v>
      </c>
      <c r="E21" s="13"/>
      <c r="F21" s="14"/>
      <c r="G21" s="15">
        <v>10.039999999999999</v>
      </c>
      <c r="H21" s="15">
        <v>4.68</v>
      </c>
      <c r="I21" s="16">
        <v>1</v>
      </c>
      <c r="J21" s="17"/>
    </row>
    <row r="22" spans="1:10" s="18" customFormat="1" x14ac:dyDescent="0.3">
      <c r="A22" s="2" t="s">
        <v>32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33</v>
      </c>
      <c r="B24" s="12">
        <v>25</v>
      </c>
      <c r="C24" s="13">
        <v>1</v>
      </c>
      <c r="D24" s="13">
        <v>1</v>
      </c>
      <c r="E24" s="13"/>
      <c r="F24" s="14"/>
      <c r="G24" s="15">
        <v>1.07</v>
      </c>
      <c r="H24" s="15"/>
      <c r="I24" s="16"/>
      <c r="J24" s="17"/>
    </row>
    <row r="25" spans="1:10" s="18" customFormat="1" x14ac:dyDescent="0.3">
      <c r="A25" s="2" t="s">
        <v>43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35</v>
      </c>
      <c r="B27" s="12">
        <v>25</v>
      </c>
      <c r="C27" s="13">
        <v>5</v>
      </c>
      <c r="D27" s="13">
        <v>5</v>
      </c>
      <c r="E27" s="13"/>
      <c r="F27" s="14"/>
      <c r="G27" s="15">
        <v>5.55</v>
      </c>
      <c r="H27" s="15"/>
      <c r="I27" s="16"/>
      <c r="J27" s="17"/>
    </row>
    <row r="28" spans="1:10" s="18" customFormat="1" x14ac:dyDescent="0.3">
      <c r="A28" s="2" t="s">
        <v>40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 t="s">
        <v>44</v>
      </c>
      <c r="B30" s="12">
        <v>25</v>
      </c>
      <c r="C30" s="13">
        <v>4</v>
      </c>
      <c r="D30" s="13">
        <v>4</v>
      </c>
      <c r="E30" s="13"/>
      <c r="F30" s="14"/>
      <c r="G30" s="15">
        <v>2.78</v>
      </c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 t="s">
        <v>45</v>
      </c>
      <c r="B33" s="12">
        <v>25</v>
      </c>
      <c r="C33" s="13">
        <v>4</v>
      </c>
      <c r="D33" s="13">
        <v>4</v>
      </c>
      <c r="E33" s="13"/>
      <c r="F33" s="14"/>
      <c r="G33" s="15">
        <v>7.19</v>
      </c>
      <c r="H33" s="15">
        <v>4.1399999999999997</v>
      </c>
      <c r="I33" s="16">
        <v>3</v>
      </c>
      <c r="J33" s="17"/>
    </row>
    <row r="34" spans="1:10" s="18" customFormat="1" x14ac:dyDescent="0.3">
      <c r="A34" s="2" t="s">
        <v>46</v>
      </c>
      <c r="B34" s="12">
        <v>25</v>
      </c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525</v>
      </c>
      <c r="C42" s="24">
        <f>SUM(C3:C40)</f>
        <v>42</v>
      </c>
      <c r="D42" s="24">
        <f>SUM(D3:D40)</f>
        <v>42</v>
      </c>
      <c r="G42" s="25">
        <f>SUM(G3:G40)</f>
        <v>58.029999999999994</v>
      </c>
    </row>
    <row r="43" spans="1:10" x14ac:dyDescent="0.3">
      <c r="A43" s="5" t="s">
        <v>14</v>
      </c>
      <c r="B43" s="23">
        <f>0.8*B42*0.5</f>
        <v>210</v>
      </c>
    </row>
    <row r="44" spans="1:10" x14ac:dyDescent="0.3">
      <c r="A44" s="5" t="s">
        <v>15</v>
      </c>
      <c r="B44" s="23">
        <f>0.8*B42*0.3</f>
        <v>126</v>
      </c>
    </row>
    <row r="45" spans="1:10" x14ac:dyDescent="0.3">
      <c r="A45" s="5" t="s">
        <v>16</v>
      </c>
      <c r="B45" s="23">
        <f>0.8*B42*0.2</f>
        <v>84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105</v>
      </c>
    </row>
    <row r="48" spans="1:10" x14ac:dyDescent="0.3">
      <c r="B48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47</v>
      </c>
      <c r="B1" s="2"/>
      <c r="C1" s="3"/>
      <c r="D1" s="4" t="s">
        <v>48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10.36</v>
      </c>
      <c r="H3" s="15"/>
      <c r="I3" s="16"/>
      <c r="J3" s="17"/>
    </row>
    <row r="4" spans="1:10" s="18" customFormat="1" x14ac:dyDescent="0.3">
      <c r="A4" s="2" t="s">
        <v>36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14.09</v>
      </c>
      <c r="H6" s="15"/>
      <c r="I6" s="16">
        <v>2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10.7</v>
      </c>
      <c r="H9" s="15"/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19.2</v>
      </c>
      <c r="H12" s="15">
        <v>6.69</v>
      </c>
      <c r="I12" s="16">
        <v>1</v>
      </c>
      <c r="J12" s="17">
        <v>1</v>
      </c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9.9600000000000009</v>
      </c>
      <c r="H15" s="15"/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33</v>
      </c>
      <c r="B18" s="12">
        <v>25</v>
      </c>
      <c r="C18" s="13">
        <v>5</v>
      </c>
      <c r="D18" s="13">
        <v>5</v>
      </c>
      <c r="E18" s="13"/>
      <c r="F18" s="14"/>
      <c r="G18" s="15">
        <v>10.73</v>
      </c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275</v>
      </c>
      <c r="C42" s="24">
        <f>SUM(C3:C40)</f>
        <v>30</v>
      </c>
      <c r="D42" s="24">
        <f>SUM(D3:D40)</f>
        <v>30</v>
      </c>
      <c r="G42" s="25">
        <f>SUM(G3:G40)</f>
        <v>75.040000000000006</v>
      </c>
    </row>
    <row r="43" spans="1:10" x14ac:dyDescent="0.3">
      <c r="A43" s="5" t="s">
        <v>14</v>
      </c>
      <c r="B43" s="23">
        <f>0.8*B42*0.5</f>
        <v>110</v>
      </c>
    </row>
    <row r="44" spans="1:10" x14ac:dyDescent="0.3">
      <c r="A44" s="5" t="s">
        <v>15</v>
      </c>
      <c r="B44" s="23">
        <f>0.8*B42*0.3</f>
        <v>66</v>
      </c>
    </row>
    <row r="45" spans="1:10" x14ac:dyDescent="0.3">
      <c r="A45" s="5" t="s">
        <v>16</v>
      </c>
      <c r="B45" s="23">
        <f>0.8*B42*0.2</f>
        <v>44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55</v>
      </c>
    </row>
    <row r="48" spans="1:10" x14ac:dyDescent="0.3">
      <c r="B48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50</v>
      </c>
      <c r="B1" s="2"/>
      <c r="C1" s="3"/>
      <c r="D1" s="4" t="s">
        <v>48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4</v>
      </c>
      <c r="D3" s="13"/>
      <c r="E3" s="13"/>
      <c r="F3" s="14"/>
      <c r="G3" s="15">
        <v>7.57</v>
      </c>
      <c r="H3" s="15"/>
      <c r="I3" s="16">
        <v>3</v>
      </c>
      <c r="J3" s="17"/>
    </row>
    <row r="4" spans="1:10" s="18" customFormat="1" x14ac:dyDescent="0.3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4</v>
      </c>
      <c r="D6" s="13"/>
      <c r="E6" s="13"/>
      <c r="F6" s="14"/>
      <c r="G6" s="15">
        <v>8.59</v>
      </c>
      <c r="H6" s="15">
        <v>3.88</v>
      </c>
      <c r="I6" s="16">
        <v>1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2</v>
      </c>
      <c r="D9" s="13">
        <v>1</v>
      </c>
      <c r="E9" s="13">
        <v>1</v>
      </c>
      <c r="F9" s="14">
        <v>0.5</v>
      </c>
      <c r="G9" s="15">
        <v>5.52</v>
      </c>
      <c r="H9" s="15"/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2</v>
      </c>
      <c r="D12" s="13"/>
      <c r="E12" s="13"/>
      <c r="F12" s="14"/>
      <c r="G12" s="15">
        <v>4.42</v>
      </c>
      <c r="H12" s="15"/>
      <c r="I12" s="16"/>
      <c r="J12" s="17"/>
    </row>
    <row r="13" spans="1:10" s="18" customFormat="1" x14ac:dyDescent="0.3">
      <c r="A13" s="2" t="s">
        <v>24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3</v>
      </c>
      <c r="D15" s="13"/>
      <c r="E15" s="13"/>
      <c r="F15" s="14"/>
      <c r="G15" s="15">
        <v>8.34</v>
      </c>
      <c r="H15" s="15">
        <v>5.37</v>
      </c>
      <c r="I15" s="16">
        <v>2</v>
      </c>
      <c r="J15" s="17">
        <v>1</v>
      </c>
    </row>
    <row r="16" spans="1:10" s="18" customFormat="1" x14ac:dyDescent="0.3">
      <c r="A16" s="2" t="s">
        <v>51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40</v>
      </c>
      <c r="B18" s="12">
        <v>25</v>
      </c>
      <c r="C18" s="13">
        <v>0</v>
      </c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52</v>
      </c>
      <c r="B21" s="12">
        <v>25</v>
      </c>
      <c r="C21" s="13">
        <v>1</v>
      </c>
      <c r="D21" s="13"/>
      <c r="E21" s="13"/>
      <c r="F21" s="14"/>
      <c r="G21" s="15">
        <v>3.15</v>
      </c>
      <c r="H21" s="15"/>
      <c r="I21" s="16"/>
      <c r="J21" s="17"/>
    </row>
    <row r="22" spans="1:10" s="18" customFormat="1" x14ac:dyDescent="0.3">
      <c r="A22" s="2" t="s">
        <v>53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325</v>
      </c>
      <c r="C42" s="24">
        <f>SUM(C3:C40)</f>
        <v>16</v>
      </c>
      <c r="D42" s="24">
        <f>SUM(D3:D40)</f>
        <v>1</v>
      </c>
      <c r="G42" s="25">
        <f>SUM(G3:G40)</f>
        <v>37.589999999999996</v>
      </c>
    </row>
    <row r="43" spans="1:10" x14ac:dyDescent="0.3">
      <c r="A43" s="5" t="s">
        <v>14</v>
      </c>
      <c r="B43" s="23">
        <f>0.8*B42*0.5</f>
        <v>130</v>
      </c>
    </row>
    <row r="44" spans="1:10" x14ac:dyDescent="0.3">
      <c r="A44" s="5" t="s">
        <v>15</v>
      </c>
      <c r="B44" s="23">
        <f>0.8*B42*0.3</f>
        <v>78</v>
      </c>
    </row>
    <row r="45" spans="1:10" x14ac:dyDescent="0.3">
      <c r="A45" s="5" t="s">
        <v>16</v>
      </c>
      <c r="B45" s="23">
        <f>0.8*B42*0.2</f>
        <v>52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65</v>
      </c>
    </row>
    <row r="48" spans="1:10" x14ac:dyDescent="0.3">
      <c r="B48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54</v>
      </c>
      <c r="B1" s="2"/>
      <c r="C1" s="3"/>
      <c r="D1" s="4" t="s">
        <v>55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10.6</v>
      </c>
      <c r="H3" s="15">
        <v>3.73</v>
      </c>
      <c r="I3" s="16"/>
      <c r="J3" s="17"/>
    </row>
    <row r="4" spans="1:10" s="18" customFormat="1" x14ac:dyDescent="0.3">
      <c r="A4" s="2" t="s">
        <v>36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9.16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4</v>
      </c>
      <c r="E9" s="13">
        <v>1</v>
      </c>
      <c r="F9" s="14">
        <v>0.5</v>
      </c>
      <c r="G9" s="15">
        <v>10.46</v>
      </c>
      <c r="H9" s="15">
        <v>4.6100000000000003</v>
      </c>
      <c r="I9" s="16"/>
      <c r="J9" s="17">
        <v>1</v>
      </c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13.18</v>
      </c>
      <c r="H12" s="15">
        <v>3.74</v>
      </c>
      <c r="I12" s="16">
        <v>2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12.81</v>
      </c>
      <c r="H15" s="15">
        <v>4.2699999999999996</v>
      </c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40</v>
      </c>
      <c r="B18" s="12">
        <v>25</v>
      </c>
      <c r="C18" s="13">
        <v>5</v>
      </c>
      <c r="D18" s="13">
        <v>5</v>
      </c>
      <c r="E18" s="13"/>
      <c r="F18" s="14"/>
      <c r="G18" s="15">
        <v>11.32</v>
      </c>
      <c r="H18" s="15"/>
      <c r="I18" s="16"/>
      <c r="J18" s="17"/>
    </row>
    <row r="19" spans="1:10" s="18" customFormat="1" x14ac:dyDescent="0.3">
      <c r="A19" s="2" t="s">
        <v>35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19</v>
      </c>
      <c r="B21" s="12">
        <v>25</v>
      </c>
      <c r="C21" s="13">
        <v>5</v>
      </c>
      <c r="D21" s="13">
        <v>5</v>
      </c>
      <c r="E21" s="13"/>
      <c r="F21" s="14"/>
      <c r="G21" s="15">
        <v>12.85</v>
      </c>
      <c r="H21" s="15">
        <v>4.3099999999999996</v>
      </c>
      <c r="I21" s="16">
        <v>3</v>
      </c>
      <c r="J21" s="17">
        <v>2</v>
      </c>
    </row>
    <row r="22" spans="1:10" s="18" customFormat="1" x14ac:dyDescent="0.3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44</v>
      </c>
      <c r="B24" s="12">
        <v>25</v>
      </c>
      <c r="C24" s="13">
        <v>5</v>
      </c>
      <c r="D24" s="13">
        <v>5</v>
      </c>
      <c r="E24" s="13"/>
      <c r="F24" s="14"/>
      <c r="G24" s="15">
        <v>9.11</v>
      </c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56</v>
      </c>
      <c r="B27" s="12">
        <v>25</v>
      </c>
      <c r="C27" s="13">
        <v>5</v>
      </c>
      <c r="D27" s="13">
        <v>5</v>
      </c>
      <c r="E27" s="13"/>
      <c r="F27" s="14"/>
      <c r="G27" s="15">
        <v>9.6</v>
      </c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 t="s">
        <v>31</v>
      </c>
      <c r="B30" s="12">
        <v>25</v>
      </c>
      <c r="C30" s="13">
        <v>5</v>
      </c>
      <c r="D30" s="13">
        <v>5</v>
      </c>
      <c r="E30" s="13"/>
      <c r="F30" s="14"/>
      <c r="G30" s="15">
        <v>14.28</v>
      </c>
      <c r="H30" s="15">
        <v>4.04</v>
      </c>
      <c r="I30" s="16">
        <v>1</v>
      </c>
      <c r="J30" s="17"/>
    </row>
    <row r="31" spans="1:10" s="18" customFormat="1" x14ac:dyDescent="0.3">
      <c r="A31" s="2" t="s">
        <v>32</v>
      </c>
      <c r="B31" s="12">
        <v>25</v>
      </c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450</v>
      </c>
      <c r="C42" s="24">
        <f>SUM(C3:C40)</f>
        <v>50</v>
      </c>
      <c r="D42" s="24">
        <f>SUM(D3:D40)</f>
        <v>49</v>
      </c>
      <c r="G42" s="25">
        <f>SUM(G3:G40)</f>
        <v>113.36999999999999</v>
      </c>
    </row>
    <row r="43" spans="1:10" x14ac:dyDescent="0.3">
      <c r="A43" s="5" t="s">
        <v>14</v>
      </c>
      <c r="B43" s="23">
        <f>0.8*B42*0.5</f>
        <v>180</v>
      </c>
    </row>
    <row r="44" spans="1:10" x14ac:dyDescent="0.3">
      <c r="A44" s="5" t="s">
        <v>15</v>
      </c>
      <c r="B44" s="23">
        <f>0.8*B42*0.3</f>
        <v>108</v>
      </c>
    </row>
    <row r="45" spans="1:10" x14ac:dyDescent="0.3">
      <c r="A45" s="5" t="s">
        <v>16</v>
      </c>
      <c r="B45" s="23">
        <f>0.8*B42*0.2</f>
        <v>72</v>
      </c>
    </row>
    <row r="46" spans="1:10" x14ac:dyDescent="0.3">
      <c r="B46" s="23"/>
    </row>
    <row r="47" spans="1:10" x14ac:dyDescent="0.3">
      <c r="A47" s="5" t="s">
        <v>17</v>
      </c>
      <c r="B47" s="23">
        <f>B42*0.2*0.7</f>
        <v>62.999999999999993</v>
      </c>
    </row>
    <row r="48" spans="1:10" x14ac:dyDescent="0.3">
      <c r="A48" s="5" t="s">
        <v>57</v>
      </c>
      <c r="B48" s="23">
        <f>B42*0.2*0.3</f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61</v>
      </c>
      <c r="B1" s="2"/>
      <c r="C1" s="3"/>
      <c r="D1" s="4" t="s">
        <v>62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35</v>
      </c>
      <c r="B3" s="12">
        <v>25</v>
      </c>
      <c r="C3" s="13">
        <v>5</v>
      </c>
      <c r="D3" s="13">
        <v>5</v>
      </c>
      <c r="E3" s="13"/>
      <c r="F3" s="14"/>
      <c r="G3" s="15">
        <v>13.33</v>
      </c>
      <c r="H3" s="15">
        <v>5.1100000000000003</v>
      </c>
      <c r="I3" s="16"/>
      <c r="J3" s="17"/>
    </row>
    <row r="4" spans="1:10" s="18" customFormat="1" x14ac:dyDescent="0.3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3</v>
      </c>
      <c r="D6" s="13">
        <v>3</v>
      </c>
      <c r="E6" s="13"/>
      <c r="F6" s="14"/>
      <c r="G6" s="15">
        <v>5.68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2</v>
      </c>
      <c r="D9" s="13">
        <v>2</v>
      </c>
      <c r="E9" s="13"/>
      <c r="F9" s="14"/>
      <c r="G9" s="15">
        <v>4.59</v>
      </c>
      <c r="H9" s="15"/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13.91</v>
      </c>
      <c r="H12" s="15"/>
      <c r="I12" s="16">
        <v>3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8.99</v>
      </c>
      <c r="H15" s="15"/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40</v>
      </c>
      <c r="B18" s="12">
        <v>25</v>
      </c>
      <c r="C18" s="13">
        <v>5</v>
      </c>
      <c r="D18" s="13">
        <v>4</v>
      </c>
      <c r="E18" s="13">
        <v>1</v>
      </c>
      <c r="F18" s="14">
        <v>0.5</v>
      </c>
      <c r="G18" s="15">
        <v>14.67</v>
      </c>
      <c r="H18" s="15">
        <v>3.82</v>
      </c>
      <c r="I18" s="16">
        <v>2</v>
      </c>
      <c r="J18" s="17"/>
    </row>
    <row r="19" spans="1:10" s="18" customFormat="1" x14ac:dyDescent="0.3">
      <c r="A19" s="2" t="s">
        <v>58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10</v>
      </c>
      <c r="B21" s="12">
        <v>25</v>
      </c>
      <c r="C21" s="13">
        <v>3</v>
      </c>
      <c r="D21" s="13">
        <v>3</v>
      </c>
      <c r="E21" s="13"/>
      <c r="F21" s="14"/>
      <c r="G21" s="15">
        <v>7.13</v>
      </c>
      <c r="H21" s="15"/>
      <c r="I21" s="16"/>
      <c r="J21" s="17"/>
    </row>
    <row r="22" spans="1:10" s="18" customFormat="1" x14ac:dyDescent="0.3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59</v>
      </c>
      <c r="B24" s="12">
        <v>25</v>
      </c>
      <c r="C24" s="13">
        <v>5</v>
      </c>
      <c r="D24" s="13">
        <v>5</v>
      </c>
      <c r="E24" s="13"/>
      <c r="F24" s="14"/>
      <c r="G24" s="15">
        <v>16.96</v>
      </c>
      <c r="H24" s="15">
        <v>6.62</v>
      </c>
      <c r="I24" s="16">
        <v>1</v>
      </c>
      <c r="J24" s="17">
        <v>1</v>
      </c>
    </row>
    <row r="25" spans="1:10" s="18" customFormat="1" x14ac:dyDescent="0.3">
      <c r="A25" s="2" t="s">
        <v>60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375</v>
      </c>
      <c r="C42" s="24">
        <f>SUM(C3:C40)</f>
        <v>33</v>
      </c>
      <c r="D42" s="24">
        <f>SUM(D3:D40)</f>
        <v>32</v>
      </c>
      <c r="G42" s="25">
        <f>SUM(G3:G40)</f>
        <v>85.259999999999991</v>
      </c>
    </row>
    <row r="43" spans="1:10" x14ac:dyDescent="0.3">
      <c r="A43" s="5" t="s">
        <v>14</v>
      </c>
      <c r="B43" s="23">
        <f>0.8*B42*0.5</f>
        <v>150</v>
      </c>
    </row>
    <row r="44" spans="1:10" x14ac:dyDescent="0.3">
      <c r="A44" s="5" t="s">
        <v>15</v>
      </c>
      <c r="B44" s="23">
        <f>0.8*B42*0.3</f>
        <v>90</v>
      </c>
    </row>
    <row r="45" spans="1:10" x14ac:dyDescent="0.3">
      <c r="A45" s="5" t="s">
        <v>16</v>
      </c>
      <c r="B45" s="23">
        <f>0.8*B42*0.2</f>
        <v>60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75</v>
      </c>
    </row>
    <row r="48" spans="1:10" x14ac:dyDescent="0.3">
      <c r="B48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workbookViewId="0">
      <selection activeCell="A24" sqref="A24:B25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63</v>
      </c>
      <c r="B1" s="2"/>
      <c r="C1" s="3"/>
      <c r="D1" s="4" t="s">
        <v>64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35</v>
      </c>
      <c r="B3" s="12">
        <v>25</v>
      </c>
      <c r="C3" s="13">
        <v>4</v>
      </c>
      <c r="D3" s="13">
        <v>4</v>
      </c>
      <c r="E3" s="13"/>
      <c r="F3" s="14"/>
      <c r="G3" s="15">
        <v>7.29</v>
      </c>
      <c r="H3" s="15">
        <v>2.5</v>
      </c>
      <c r="I3" s="16">
        <v>2</v>
      </c>
      <c r="J3" s="17"/>
    </row>
    <row r="4" spans="1:10" s="18" customFormat="1" x14ac:dyDescent="0.3">
      <c r="A4" s="2" t="s">
        <v>40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1</v>
      </c>
      <c r="D6" s="13">
        <v>1</v>
      </c>
      <c r="E6" s="13"/>
      <c r="F6" s="14"/>
      <c r="G6" s="15">
        <v>3.01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2</v>
      </c>
      <c r="D9" s="13">
        <v>2</v>
      </c>
      <c r="E9" s="13"/>
      <c r="F9" s="14"/>
      <c r="G9" s="15">
        <v>4.38</v>
      </c>
      <c r="H9" s="15">
        <v>2.84</v>
      </c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9.35</v>
      </c>
      <c r="H12" s="15">
        <v>3.58</v>
      </c>
      <c r="I12" s="16">
        <v>1</v>
      </c>
      <c r="J12" s="17">
        <v>1</v>
      </c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2</v>
      </c>
      <c r="D15" s="13">
        <v>2</v>
      </c>
      <c r="E15" s="13"/>
      <c r="F15" s="14"/>
      <c r="G15" s="15">
        <v>5.24</v>
      </c>
      <c r="H15" s="15">
        <v>3.01</v>
      </c>
      <c r="I15" s="16">
        <v>3</v>
      </c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44</v>
      </c>
      <c r="B18" s="12">
        <v>25</v>
      </c>
      <c r="C18" s="13">
        <v>2</v>
      </c>
      <c r="D18" s="13">
        <v>2</v>
      </c>
      <c r="E18" s="13"/>
      <c r="F18" s="14"/>
      <c r="G18" s="15">
        <v>2.9</v>
      </c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19</v>
      </c>
      <c r="B21" s="12">
        <v>25</v>
      </c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 t="s">
        <v>31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59</v>
      </c>
      <c r="B24" s="12">
        <v>25</v>
      </c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 t="s">
        <v>60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65</v>
      </c>
      <c r="B27" s="12">
        <v>25</v>
      </c>
      <c r="C27" s="13">
        <v>1</v>
      </c>
      <c r="D27" s="13">
        <v>1</v>
      </c>
      <c r="E27" s="13"/>
      <c r="F27" s="14"/>
      <c r="G27" s="15">
        <v>2.5299999999999998</v>
      </c>
      <c r="H27" s="15"/>
      <c r="I27" s="16"/>
      <c r="J27" s="17"/>
    </row>
    <row r="28" spans="1:10" s="18" customFormat="1" x14ac:dyDescent="0.3">
      <c r="A28" s="2" t="s">
        <v>66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425</v>
      </c>
      <c r="C42" s="24">
        <f>SUM(C3:C40)</f>
        <v>16</v>
      </c>
      <c r="D42" s="24">
        <f>SUM(D3:D40)</f>
        <v>16</v>
      </c>
      <c r="G42" s="25">
        <f>SUM(G3:G40)</f>
        <v>34.700000000000003</v>
      </c>
    </row>
    <row r="43" spans="1:10" x14ac:dyDescent="0.3">
      <c r="A43" s="5" t="s">
        <v>14</v>
      </c>
      <c r="B43" s="23">
        <f>0.8*B42*0.5</f>
        <v>170</v>
      </c>
    </row>
    <row r="44" spans="1:10" x14ac:dyDescent="0.3">
      <c r="A44" s="5" t="s">
        <v>15</v>
      </c>
      <c r="B44" s="23">
        <f>0.8*B42*0.3</f>
        <v>102</v>
      </c>
    </row>
    <row r="45" spans="1:10" x14ac:dyDescent="0.3">
      <c r="A45" s="5" t="s">
        <v>16</v>
      </c>
      <c r="B45" s="23">
        <f>0.8*B42*0.2</f>
        <v>68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85</v>
      </c>
    </row>
    <row r="48" spans="1:10" x14ac:dyDescent="0.3">
      <c r="B48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workbookViewId="0">
      <selection activeCell="A10" sqref="A10:B10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67</v>
      </c>
      <c r="B1" s="2"/>
      <c r="C1" s="3"/>
      <c r="D1" s="4" t="s">
        <v>68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58</v>
      </c>
      <c r="B3" s="12">
        <v>25</v>
      </c>
      <c r="C3" s="13">
        <v>2</v>
      </c>
      <c r="D3" s="13">
        <v>2</v>
      </c>
      <c r="E3" s="13"/>
      <c r="F3" s="14"/>
      <c r="G3" s="15">
        <v>4.62</v>
      </c>
      <c r="H3" s="15">
        <v>3.28</v>
      </c>
      <c r="I3" s="16"/>
      <c r="J3" s="17"/>
    </row>
    <row r="4" spans="1:10" s="18" customFormat="1" x14ac:dyDescent="0.3">
      <c r="A4" s="2" t="s">
        <v>40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69</v>
      </c>
      <c r="B6" s="12">
        <v>25</v>
      </c>
      <c r="C6" s="13">
        <v>4</v>
      </c>
      <c r="D6" s="13">
        <v>4</v>
      </c>
      <c r="E6" s="13"/>
      <c r="F6" s="14"/>
      <c r="G6" s="15">
        <v>10.28</v>
      </c>
      <c r="H6" s="15">
        <v>3.79</v>
      </c>
      <c r="I6" s="16">
        <v>3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3</v>
      </c>
      <c r="D9" s="13">
        <v>3</v>
      </c>
      <c r="E9" s="13"/>
      <c r="F9" s="14"/>
      <c r="G9" s="15">
        <v>6.9</v>
      </c>
      <c r="H9" s="15">
        <v>3.7</v>
      </c>
      <c r="I9" s="16"/>
      <c r="J9" s="17"/>
    </row>
    <row r="10" spans="1:10" s="18" customFormat="1" x14ac:dyDescent="0.3">
      <c r="A10" s="2" t="s">
        <v>70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12.8</v>
      </c>
      <c r="H12" s="15">
        <v>4.75</v>
      </c>
      <c r="I12" s="16">
        <v>2</v>
      </c>
      <c r="J12" s="17">
        <v>1</v>
      </c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13.51</v>
      </c>
      <c r="H15" s="15">
        <v>3.4</v>
      </c>
      <c r="I15" s="16">
        <v>1</v>
      </c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44</v>
      </c>
      <c r="B18" s="12">
        <v>25</v>
      </c>
      <c r="C18" s="13">
        <v>4</v>
      </c>
      <c r="D18" s="13">
        <v>4</v>
      </c>
      <c r="E18" s="13"/>
      <c r="F18" s="14"/>
      <c r="G18" s="15">
        <v>7.57</v>
      </c>
      <c r="H18" s="15">
        <v>3.22</v>
      </c>
      <c r="I18" s="16"/>
      <c r="J18" s="17"/>
    </row>
    <row r="19" spans="1:10" s="18" customFormat="1" x14ac:dyDescent="0.3">
      <c r="A19" s="2" t="s">
        <v>71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10</v>
      </c>
      <c r="B21" s="12">
        <v>25</v>
      </c>
      <c r="C21" s="13">
        <v>3</v>
      </c>
      <c r="D21" s="13">
        <v>3</v>
      </c>
      <c r="E21" s="13"/>
      <c r="F21" s="14"/>
      <c r="G21" s="15">
        <v>5.66</v>
      </c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325</v>
      </c>
      <c r="C42" s="24">
        <f>SUM(C3:C40)</f>
        <v>26</v>
      </c>
      <c r="D42" s="24">
        <f>SUM(D3:D40)</f>
        <v>26</v>
      </c>
      <c r="G42" s="25">
        <f>SUM(G3:G40)</f>
        <v>61.339999999999989</v>
      </c>
    </row>
    <row r="43" spans="1:10" x14ac:dyDescent="0.3">
      <c r="A43" s="5" t="s">
        <v>14</v>
      </c>
      <c r="B43" s="23">
        <f>0.8*B42*0.5</f>
        <v>130</v>
      </c>
    </row>
    <row r="44" spans="1:10" x14ac:dyDescent="0.3">
      <c r="A44" s="5" t="s">
        <v>15</v>
      </c>
      <c r="B44" s="23">
        <f>0.8*B42*0.3</f>
        <v>78</v>
      </c>
    </row>
    <row r="45" spans="1:10" x14ac:dyDescent="0.3">
      <c r="A45" s="5" t="s">
        <v>16</v>
      </c>
      <c r="B45" s="23">
        <f>0.8*B42*0.2</f>
        <v>52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65</v>
      </c>
    </row>
    <row r="48" spans="1:10" x14ac:dyDescent="0.3">
      <c r="B4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 19 2019</vt:lpstr>
      <vt:lpstr>Feb 24 2019</vt:lpstr>
      <vt:lpstr>Mar 23 2019</vt:lpstr>
      <vt:lpstr>April 13 2019</vt:lpstr>
      <vt:lpstr>April 27 2019</vt:lpstr>
      <vt:lpstr>May 18 2019</vt:lpstr>
      <vt:lpstr>June 15 2019</vt:lpstr>
      <vt:lpstr>July 20 2019</vt:lpstr>
      <vt:lpstr>Sept 21 2019</vt:lpstr>
      <vt:lpstr>Oct 12 2019</vt:lpstr>
      <vt:lpstr>Oct 26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Jeff Derrick</cp:lastModifiedBy>
  <dcterms:created xsi:type="dcterms:W3CDTF">2016-01-26T02:56:15Z</dcterms:created>
  <dcterms:modified xsi:type="dcterms:W3CDTF">2019-10-28T15:22:51Z</dcterms:modified>
</cp:coreProperties>
</file>